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 (Personal)\_NATJECAJI 2020\POSTUPCI NABAVE\ZAGREB Selska 7_7C\NABAVA KROV RADOVI\"/>
    </mc:Choice>
  </mc:AlternateContent>
  <bookViews>
    <workbookView xWindow="0" yWindow="0" windowWidth="15360" windowHeight="80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  <c r="F109" i="1" s="1"/>
  <c r="F96" i="1"/>
  <c r="F94" i="1"/>
  <c r="F88" i="1"/>
  <c r="F89" i="1" s="1"/>
  <c r="F108" i="1" s="1"/>
  <c r="F87" i="1"/>
  <c r="F80" i="1"/>
  <c r="F79" i="1"/>
  <c r="F78" i="1"/>
  <c r="F76" i="1"/>
  <c r="F74" i="1"/>
  <c r="F72" i="1"/>
  <c r="F83" i="1" s="1"/>
  <c r="F107" i="1" s="1"/>
  <c r="F66" i="1"/>
  <c r="F62" i="1"/>
  <c r="F61" i="1"/>
  <c r="F60" i="1"/>
  <c r="F59" i="1"/>
  <c r="F58" i="1"/>
  <c r="F68" i="1" s="1"/>
  <c r="F106" i="1" s="1"/>
  <c r="F56" i="1"/>
  <c r="F55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7" i="1"/>
  <c r="F35" i="1"/>
  <c r="F30" i="1"/>
  <c r="F28" i="1"/>
  <c r="F27" i="1"/>
  <c r="F24" i="1"/>
  <c r="F22" i="1"/>
  <c r="F20" i="1"/>
  <c r="F19" i="1"/>
  <c r="F33" i="1" s="1"/>
  <c r="F104" i="1" s="1"/>
  <c r="F15" i="1"/>
  <c r="F14" i="1"/>
  <c r="F12" i="1"/>
  <c r="F11" i="1"/>
  <c r="F10" i="1"/>
  <c r="F9" i="1"/>
  <c r="F8" i="1"/>
  <c r="F53" i="1" l="1"/>
  <c r="F105" i="1" s="1"/>
  <c r="F16" i="1"/>
  <c r="F103" i="1" s="1"/>
  <c r="F111" i="1" l="1"/>
  <c r="F112" i="1" s="1"/>
  <c r="F114" i="1" s="1"/>
  <c r="F117" i="1" l="1"/>
  <c r="F119" i="1" s="1"/>
</calcChain>
</file>

<file path=xl/sharedStrings.xml><?xml version="1.0" encoding="utf-8"?>
<sst xmlns="http://schemas.openxmlformats.org/spreadsheetml/2006/main" count="139" uniqueCount="85">
  <si>
    <t>TROŠKOVNIK GRAĐEVINSKO-OBRTNIČKIH RADOVA ZA REKONSTRUKCIJU KROVIŠTA I DIMNJAKA NA ZGRADI SELSKA 7, 7a-c, ZAGREB</t>
  </si>
  <si>
    <t>A/PROČELJA</t>
  </si>
  <si>
    <t>#</t>
  </si>
  <si>
    <t>Opis stavke</t>
  </si>
  <si>
    <t>JM</t>
  </si>
  <si>
    <t>količina</t>
  </si>
  <si>
    <t>jedinična cijena</t>
  </si>
  <si>
    <t>ukupno</t>
  </si>
  <si>
    <t>I. PRIPREMNI RADOVI</t>
  </si>
  <si>
    <t>1.</t>
  </si>
  <si>
    <t xml:space="preserve">Dobava, postava, skidanje i otprema tunelske skele-prolaza za pješake (nad ulaznim prostorima) , izrađenog od bešavnih cijevi i potrebnih spojnih elemenata, sa svim potrebnim ukrućenjima i sidrenjima visine do 2.5m širine 2.6m. Pokrov tunela izraditi od mosnica položenih jedne do druge, a preko njih postaviti bitumensku ljepenku s preklopom minimalno ili alternativno PVC foliju. Izvođač radova dužan je u nivou pločnika izvesti ograđeni prostor za  odlaganje potrebnih  materijala, a u skladu s rješenjem o zauzimanju javno-prometne površine, što je uključeno u cijenu skele. Prije izvedbe skele potrebno je izraditi projekt skele od strane izvođača, odnosno inženjera ovlaštenog za navedeni posao, koji će sadržavati dokaz o mehaničkoj otpornosti i stabilnosti konstrukcije.  U cijeni uključiti, dobava i postava table gradilišta koja je označena sukladno građevinskoj regulativi i predmetnom natječaju. Obračun se vrši po m² vertikalne projekcije površine skele. U cijenu uračunati i naknadu za zauzimanje javne površine. </t>
  </si>
  <si>
    <t>m²</t>
  </si>
  <si>
    <t>2.</t>
  </si>
  <si>
    <r>
      <t xml:space="preserve">Dobava, postava, skidanje i otprema  cijevne fasadne skele od bešavnih cijevi (visina montaže </t>
    </r>
    <r>
      <rPr>
        <sz val="9"/>
        <rFont val="Century Gothic"/>
        <family val="2"/>
        <charset val="238"/>
      </rPr>
      <t>do 118,00 m</t>
    </r>
    <r>
      <rPr>
        <sz val="9"/>
        <color theme="1"/>
        <rFont val="Century Gothic"/>
        <family val="2"/>
        <charset val="238"/>
      </rPr>
      <t xml:space="preserve"> visine ukupno sa visinom prolaza za pješake), na već postavljenu tunelsku skelu. Skelu izvesti prema postojećim HTZ propisima i u svemu kako je opisano u općim uvjetima. U jediničnu cijenu uključiti i zaštitni zastor od jutenih ili plastičnih  traka koje se postavljaju s vanjske strane skele po cijeloj površini. Skelu je potrebno osigurati od prevrtanja sidrenjem, a od udara groma uzemljenjem. Potrebno je izvesti pomoćne željezne ili drvene ljestve -penjalice u svrhu vertikalne komunikacije po skeli. U cijeni je i osiguranje i zaštita na rubnim dijelovima skele. Skelu podići za 1 m od vijenca zgrade. Prije izvedbe skele potrebno je izraditi projekt skele od strane izvođača, odnosno inženjera ovlaštenog za navedeni posao, koji će sadržavati dokaz o mehaničkoj otpornosti i stabilnosti konstrukcije. Izvođač snosi troškove zauzeća javne površine te je dužan ishoditi rješenje o zauzeću javne površine kod nadležnog područnog ureda. Obračun se vrši po m² vertikalne projekcije površine skele.</t>
    </r>
  </si>
  <si>
    <t>3.</t>
  </si>
  <si>
    <t xml:space="preserve">Priprema gradilišta koja uključuje zaštitu zgrade na način da tijekom radova ne dođe do oštećenja iste, osiguranje koridora za prolaz korisnika zgrade i njegova zaštita od šute i prašine te osiguranje okoline kojom se sprečava prilaz nezaposlenima tijekom radova. Sav prostor za vrijeme i nakon rušenja i demontaža, te prilikom izvođenja novih konstrukcija zaštititi od vremenskih nepogoda (vlaženja, prokišnjavanja, rashlađivanja) te osigurati i zaštititi od ostalih uvjeta koji bi mogli ometati izvođenje radova vezani za postojeće instalacije (vodovod, odvodnja, grijanje, ventilacija, elektrika, plin i drugo). Sve radove treba izvoditi sukladno propisanim higijensko tehničkim mjerama zaštite na radu, tj. paziti na rad strojeva i alata, predvidjeti moguća urušavanja te postaviti i održavati zaštitne oplate, ograde i skele, postaviti znakove upozorenja na opasnosti te zaštititi  fizičke osobe i zgradu tijekom izvođenja radova. </t>
  </si>
  <si>
    <t>komplet</t>
  </si>
  <si>
    <t>4.</t>
  </si>
  <si>
    <t>Čišćenje gradilišta tokom radova, a prije početka radova na rušenjima i demontaži. Stavka uključuje sva čišćenja od smeća i otpadnog materijala, kao i ostale nespecificirane radove, zajedno s utovarom, odvozom, istovarom i planiranjem otpadnog materijala na odlagalištu. Obračun po postotku izvršenosti radova. Ponuditelj je obvezan obići gradilište prije ponude i upoznati se sa svim mogućnostima, kasnija traženja neće se uzeti u obzir.</t>
  </si>
  <si>
    <t xml:space="preserve">I. PRIPREMNI RADOVI UKUPNO </t>
  </si>
  <si>
    <t>ukupno Kn</t>
  </si>
  <si>
    <t>II. DEMONTAŽE I RUŠENJA</t>
  </si>
  <si>
    <t>Demontaža i privremeno deponiranje raznih elemenata na krovištu zgrade na mjesto prema odluci nadzornog inženjera i suvlasnika zgrade te ponovna montaža nakon izvedbe radova, sve zbog rekonstrukcije krovišta. U cijenu uračunat sav potreban rad, alat i pomoćni materijal (uključujuči i ploče nadstrešnice). Na terenu još obavezno provjeriti broj svake stavke, zbog moguće promjene od dana snimanja do izvođenja. Obračun po kom.</t>
  </si>
  <si>
    <t>*krovni antenski stupovi (antene)</t>
  </si>
  <si>
    <t>kom</t>
  </si>
  <si>
    <t>Demontaža postojećih pocinčanih limenih žljebova i oluka krovne odvodnje. U cijeni vertikalni i horizontalni prijenos, utovar, transport i zbrinjavanje na gradskom deponiju.  Obračun po m' demontiranog žlijeba ili oluka, podžljebnog lima.</t>
  </si>
  <si>
    <t xml:space="preserve">m' </t>
  </si>
  <si>
    <t>Pažljiva demontaža postojećih antenskih kabela postavljenih na kosom krovu zgrade s privremenim deponiranjem  i ponovnom ugradnjom s povezivanjem u snopove po postavljanju pokrova zgrade. Uključujući razvodne kutije i splitere. Obračun komplet</t>
  </si>
  <si>
    <t>Demontaža postojećeg crijepova i letava tj. slojeva kosog krova (do rogova) zbog rekonstrukcije krovišta. U stavku je uključena demontaža svih elemenata pokrova, uključivo limene opšave dimnjaka, krovnih prozora, zidnih lajsni i dr. Stavka uključuje utovar, odvoz te istovar otpadnog materijala na za to predviđeni gradski deponij. Sva drvena građa ( letve) koja je u stanju za ponovnu upotrebu, potrebno je privremeno deponirati na gradilište, čuvati te ponovno ugraditi na krovište. Nadzorni inženjer dužan je prilikom demontaže pokrova sa investitorom utvrditi stanje i količinu materijala koja se može ponovno upotrijebiti. Obračun po  m² krova s kosinom i m1 raznih demontiranih limenih opšava.</t>
  </si>
  <si>
    <t>crijep i letve</t>
  </si>
  <si>
    <r>
      <t>m</t>
    </r>
    <r>
      <rPr>
        <sz val="9"/>
        <rFont val="Calibri"/>
        <family val="2"/>
        <charset val="238"/>
      </rPr>
      <t>²</t>
    </r>
  </si>
  <si>
    <t>*razni limeni opšavi</t>
  </si>
  <si>
    <r>
      <t>m</t>
    </r>
    <r>
      <rPr>
        <sz val="9"/>
        <rFont val="Calibri"/>
        <family val="2"/>
        <charset val="238"/>
      </rPr>
      <t>'</t>
    </r>
  </si>
  <si>
    <t>5.</t>
  </si>
  <si>
    <t>Rušenje (demontaža) dimnjaka na tavanu. Utvrditi broj dimnjaka koji se ruše sa nadzornim inženjerom, statičarem i investitorom. U cijenu uključeno rušenje, spuštanje srušenog materijala (horizontalni i vertikalni transport, iznošenje, utovar i odvoz na deponij, te troškovi sigurnosti na radu i trošak deponije.Obračun po m3 srušenog dimnjaka u sraslom stanju (prije rušenja)</t>
  </si>
  <si>
    <r>
      <t>m</t>
    </r>
    <r>
      <rPr>
        <sz val="9"/>
        <rFont val="Calibri"/>
        <family val="2"/>
        <charset val="238"/>
      </rPr>
      <t>³</t>
    </r>
  </si>
  <si>
    <t xml:space="preserve">II. DEMONTAŽE I RUŠENJA UKUPNO  </t>
  </si>
  <si>
    <t>III. IZOLATERSKO-KROVOPOKRIVAČKI RADOVI</t>
  </si>
  <si>
    <r>
      <t>Izmjena  30 % drvene građe krovišta. Drvena krovna konstrukcija se zadržava uz obavezni pregled postojeće ugrađene drvene građe od strane izvođača, nadzora i investitora. Za izmjenu drvene građe, za koju se pregledom utvrdi da nije u dobrom stanju, potrebno je prije bilo kakvih radova izmjene dobiti suglasnost</t>
    </r>
    <r>
      <rPr>
        <b/>
        <sz val="9"/>
        <rFont val="Century Gothic"/>
        <family val="2"/>
        <charset val="238"/>
      </rPr>
      <t xml:space="preserve"> nadzornog inženjera i investitora</t>
    </r>
    <r>
      <rPr>
        <sz val="9"/>
        <rFont val="Century Gothic"/>
        <family val="2"/>
        <charset val="238"/>
      </rPr>
      <t>.  Postojeći rogovi su dimenzija 12/14 cm, donja podrožnica 14/16 cm, gornja podrožnica 14/16, stupovi i sljemena greda 14/14, klješta 2*7/14, Nova građa se  može po potrebi prilagoditi situaciji ). Nova drvena konstrukcija mora odgovarati postojećoj  kvaliteti (drvo II. Klase, četinjača). Svi drveni elementi se prije ugradnje zaštićuju antifungicidnim i antiinsekticidnim premazima u slojevima prema preporuci proizvođača. U stavku je uključen pregled drvene konstrukcije, demontaža oštećene drvene građe, dobava, transport i montaža nove drvene konstrukcije.  Sastavni dio stavke je sav spojni materijal i pribor. Obračun po m3 izmjenjene drvene konstrukcije.</t>
    </r>
  </si>
  <si>
    <t>12/14</t>
  </si>
  <si>
    <t>14/16</t>
  </si>
  <si>
    <t>2*7/14</t>
  </si>
  <si>
    <t xml:space="preserve">Dobava, izrada i postava drvenih letvi dimenzija 3/5, sloja kontraletvi 5/8 cm,  paropropusne-vodonepropusne folije i  dasaka 2,4 cm od jelovine (II klasa)za postavu glinenog  crijepa. Razmak letava prema tehničkim uputama za postavljanje crijepa i pravilima struke. Kontraletve se postavljaju preko  sloja dasaka i paropropune vodonepropusne folije. Provjetravani zračni prostor povezan s vanjskim zrakom s otvorima za provjetravanje izvedenim u razini strehe i sljemena svake krovne plohe. U stavku uključen sav potreban rad, materijal i transport do potpune gotovosti sa postavom paropropusne i vodonepropusne folije, otporne na paranje. Stavkom obuhvaćen i fungicidni premaz novih letava. Obračun po površini krova s kosinom. </t>
  </si>
  <si>
    <t>Dobava, transport i montaža pokrova krovišta zaobljenim biber crijepom tip kao Tondach Biber (u bakreno-smeđoj boji - suglasnost investitora) ili jednako vrijedan. Veličina crijepa cca. 190 x 400 mm. Pokrov obuhvaća crijep 1/1 - 3/4,  podsljemeni crijep, okapni crijep, crijep zračnik, podsljemeni zračnik, setove za krovne proboje (antena, ventilacija),  rubne fazonske elemente, kao i fazonske komade i mrežice za provjetravanje krova. Primjenu i mjesto ugradnje svih elemenata izvoditelj je dužan dostaviti na odobrenje projektantu. U cijenu uključeni svi potrebni čelični pocinčani opšavi oko prodora na krovu te trake za priključak na zid/dimnjak i ostali spojni i priključni materijal i pribor. Boju i završnu obradu crijepa odobrava konzervatorski odjel ili investitor. U cijeni uključeni svi završni i prelazni elementi krova kao što su: elementi za provjetravanje,  mrežice protiv ptica i insekata i sl. U cijenu uključena i dobava i montaža  snjegobrana, iz sustava u skladu sa odabranim biber crijepom. Obračun po m2 krovne plohe.</t>
  </si>
  <si>
    <t xml:space="preserve">Dobava, transport i montaža pokrova sljemena krovišta tipskim sljemenjacima iz odabranog sustava krovišta. Sljemenjaci se postavljaju pomoću sljemenih kopči. Tip sljemenaka, njihova obrada i boja odgovarajući pokrovu biber crijepom. U cijenu uključen sav spojni pribor i materijal. Obračun po m1 sljemena odnosno grebena. </t>
  </si>
  <si>
    <t>m'</t>
  </si>
  <si>
    <t>Dobava, izrada i postava  - učvršćenje drvenih platica  dimenzije 5/15, s obje strane podrožnice (podrožnice gornjea i donja).  Platice je potrebno učvrstiti kroz podrožnicu navojnom šipkom i maticama+pločice fi10 svakih 80-100 cm s predhodnim bušenjem rupa  (spoj dvije platice i podrožnice). U stavku uključen sav potreban rad, materijal i transport do potpune gotovosti. Stavkom obuhvaćen i fungicidni premaz novih platica. Obračun po m2 potrebne građe.</t>
  </si>
  <si>
    <t>platice</t>
  </si>
  <si>
    <t>materijal za učvršćenje</t>
  </si>
  <si>
    <t>III. IZOLATERSKI I KROVOPOKRIVAČKI RADOVI UKUPNO</t>
  </si>
  <si>
    <t>IV. LIMARSKI RADOVI KOSI KROV</t>
  </si>
  <si>
    <t>Nabava materijala, izrada i postava krovnih lajsni i opšava od pocinčanog lima (HRN C.B4.081), debljine 0,7-0,9 mm, iz jednog ili dva dijela. Pocinčani lim (sukladno konzervatorima). Ulaganje odgovarajućeg sloja podložne trake kao dodatnog osiguranja od povratne vode.  Stavka uključuje sav pomoćni materijal te sidrene, pričvrsne i montažne elemente potrebne za izvedbu do potpune gotovosti i funkcionalnosti. Obračun po m1. Napomena: prilikom  izrade podžljebnog lima potrebno je okap udaljiti od ruba za 3-4 cm zbog kanije izvedbe toplinske izolacije i fasade.</t>
  </si>
  <si>
    <t>*lim za usmjeravanje vode u žljeb R.Š. = cca 35 cm</t>
  </si>
  <si>
    <t>*podžljebni lim R.Š. = cca 70 cm</t>
  </si>
  <si>
    <t>*opšav dimnjaka  R.Š. = cca 50 cm</t>
  </si>
  <si>
    <t>*dilatacijska lajsna kroviša R.Š. = cca 50 cm</t>
  </si>
  <si>
    <t>*opšav  krovnih prozora  R.Š. = cca 30cm (tipski plastificirani lim)</t>
  </si>
  <si>
    <r>
      <t xml:space="preserve">Dobava, izrada i postava horizontalnih kvadratnih žljebova, od  pocinčanog lima, debljine 0,7-0,9 mm, uključivo obujmice, nosače i sav sitni i spojni materijal. Plastifikacija u boji po izboru projektanta prema predloženom uzorku. Stavka uključuje dobavu i postavu svog pomoćnog materijala  potrebnog  za izvedbu do potpune gotovosti i funkcionalnosti. </t>
    </r>
    <r>
      <rPr>
        <sz val="9"/>
        <rFont val="Century Gothic"/>
        <family val="2"/>
      </rPr>
      <t>Labuđi vrat obračunat kao 1 kom = 1m'  vertikalnog odvoda</t>
    </r>
    <r>
      <rPr>
        <sz val="9"/>
        <color theme="1"/>
        <rFont val="Century Gothic"/>
        <family val="2"/>
        <charset val="238"/>
      </rPr>
      <t xml:space="preserve">
Obračun po m1. </t>
    </r>
  </si>
  <si>
    <t>horizontalna odvodnja R.Š. = cca 50cm</t>
  </si>
  <si>
    <t>IV. LIMARSKI RADOVI KOSI KROV UKUPNO</t>
  </si>
  <si>
    <t xml:space="preserve">V. ZIDARSKI RADOVI </t>
  </si>
  <si>
    <t>Zidanje dimnjaka Ytong COMPACT pločama debljine 12,5 cm prema postojećem stanju dimnjaka (sukladno detalju, dim. cca. 145*40*540, 170*40*540 ili prema postojećem stanju). U cijenu uključeni rad, materijal i pribor do potpune gotovosti. Prvi red Ytong ploča postavlja se u produžni mort. Svi gornji slojevi zidaju se prema uputama koristeći Ytong bijeli tankoslojni M10. Obračun po m3 zidanog dimnjaka u sraslom stanju (nakon izvođenja)</t>
  </si>
  <si>
    <t xml:space="preserve">Dobava i ugradnja vratašca dimnjaka od plastificiranog ili pocinčanog lima sukladno uputama proizvođača. Broj vratašaca prema broju dimovodnih kanala i dimnjaka. Obračun prema kompletno izvedenim i montiranim vratašcima do potpune funkcionalnosti. </t>
  </si>
  <si>
    <t>Dobava materijala i izvedba betonskih kapa(ploča) dimnjaka sukladno detalju. Stavka uključuje izradu potrebnog kalupa, betoniranje kapa (agregat 0-16 mm, uključena armatura, glatka oplata, obavezno vibrirati), svi transporti i montaža kape na dimnjaku sa svim potrebnim spojnim, veznim i pomoćnim materijalom, skelama i zaštitom. Uključen sav rad i materijal do potpune gotovosti, obračun po komadu postavljene kape dimnjaka.</t>
  </si>
  <si>
    <t>Stabilizacija dimnjaka za kosu krovnu konstrukciju L čeličnim profilima 80*80*8  (S235JR) sukladno detalju unutar projekta (cca. 6m po komadu). Uključen sav rad i materijal do potpune gotovosti, obračun po komadu stabilizacije.</t>
  </si>
  <si>
    <t xml:space="preserve">Završna obrada dimnjaka sa vanjske strane iznad kosine krova polimerno -cementnim ljepilom u koje se utiskuje tekstilno-staklena mrežica alkalno otporna sa preklopima od 10 cm ,koja se pregletava drugim slojem polimerno -cementnog ljepila                                                                                                                            .  Sistem se izvodi na Ytong blokovima. Stavka uključuje postavljanje svih potrebnih elemenata, rubnih profila za dimnjak  (sa mrežicom) i ojačanja na sve rubove, uglove, otvore i dr.   </t>
  </si>
  <si>
    <t>V. ZIDARSKI RADOVI  UKUPNO</t>
  </si>
  <si>
    <t xml:space="preserve">VI. STOLARSKI RADOVI </t>
  </si>
  <si>
    <t xml:space="preserve">Dobava i ugradnja krovnog prozora (izlaza na krov) od drvene jezgre obložene zaštitnim slojem, središnji i gornji ovjes, ručka za otvaranje s gornje i donje strane, ventilacijski preklop, dvostruko brtvljenje, dvostruko energetsko staklo (4mm laminirano + 16mm argon + 4mm vanjsko kaljeno) Upr=1.4W/m2K (Ust=1.1W/m2K),  ugraditi hidroizolacijski set;                                                                                                            Potrebne mjere provjeriti na licu mjesta. Ugradnju izvršiti prema uputstvima proizvođača. 
U cijenu stavke uračunato je uzimanje mjera na licu mjesta, dobava i ugradnja. Obračun prema kompletno izvedenim i montiranim prozorima do potpune funkcionalnosti. </t>
  </si>
  <si>
    <t>*krovni prozor  dim. cca 0,55*0,80 =0,48 m²</t>
  </si>
  <si>
    <t>VI. STOLARSKI RADOVI UKUPNO</t>
  </si>
  <si>
    <t>VII. OSTALI RADOVI</t>
  </si>
  <si>
    <t>Demontaža  gromobranske instalacije zgrade (na krovu) zbog izvođenja novih slojeva krovne konstrukcije. Stavka uključuje demontažu, utovar, odvoz te istovar otpadnog materijala na za to predviđeni gradski deponij. Obračun po m'</t>
  </si>
  <si>
    <t>Montaža nove gromobranske instalacije zgrade (na krovu) zbog izvođenja novih slojeva krovne konstrukcije. U stavku uključen sav potreban alat, materijal i spojni pribor za završnu obradu do potpune funkcionalnosti. O stanju i funkcionalnosti spajanja nove na postojeću instalaciju potrebno je konzultirati se nadzornim inženjerom. Po završetku radova potrebno je napraviti ispitivanje instalacija te dostaviti elaborat ispitivanja nadzornom inženjeru i investitoru. Obračun po m'</t>
  </si>
  <si>
    <t>VII. OSTALI RADOVI UKUPNO</t>
  </si>
  <si>
    <t>REKAPITULACIJA</t>
  </si>
  <si>
    <t>UKUPNO</t>
  </si>
  <si>
    <t xml:space="preserve">I. PRIPREMNI RADOVI </t>
  </si>
  <si>
    <t xml:space="preserve">II. DEMONTAŽE I RUŠENJA  </t>
  </si>
  <si>
    <t>SVEUKUPNO (bez PDV-a)</t>
  </si>
  <si>
    <t>PDV (25%)</t>
  </si>
  <si>
    <t>SVEUKUPNO (s PDV-om)</t>
  </si>
  <si>
    <t>KOORDINATOR II - STRUČNJAK ZAŠTITE NA RADU U FAZI IZVOĐENJA (s PDV-om)</t>
  </si>
  <si>
    <t>STRUČNI NADZOR ( 3,5% OD INVESTICIJE S PDV-om)</t>
  </si>
  <si>
    <t>SVEUKUPNO IZVOĐENJE + STRUČNI NADZOR + KOORDINATOR II (s PDV-om)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</si>
</sst>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sz val="9"/>
      <name val="Century Gothic"/>
      <family val="2"/>
      <charset val="238"/>
    </font>
    <font>
      <b/>
      <sz val="9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9"/>
      <name val="Calibri"/>
      <family val="2"/>
      <charset val="238"/>
    </font>
    <font>
      <sz val="9"/>
      <name val="Century Gothic"/>
      <family val="2"/>
    </font>
    <font>
      <sz val="9"/>
      <color rgb="FFFF0000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4" fontId="2" fillId="0" borderId="0" xfId="0" applyNumberFormat="1" applyFont="1" applyFill="1" applyAlignment="1" applyProtection="1">
      <alignment horizontal="right"/>
      <protection locked="0"/>
    </xf>
    <xf numFmtId="4" fontId="2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 applyProtection="1">
      <alignment vertical="top" wrapText="1"/>
      <protection locked="0"/>
    </xf>
    <xf numFmtId="0" fontId="5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 applyProtection="1">
      <alignment horizontal="right" wrapText="1"/>
      <protection locked="0"/>
    </xf>
    <xf numFmtId="4" fontId="5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wrapText="1"/>
    </xf>
    <xf numFmtId="4" fontId="3" fillId="0" borderId="0" xfId="0" applyNumberFormat="1" applyFont="1" applyFill="1" applyAlignment="1">
      <alignment horizontal="right" wrapText="1"/>
    </xf>
    <xf numFmtId="4" fontId="3" fillId="0" borderId="0" xfId="0" applyNumberFormat="1" applyFont="1" applyFill="1" applyAlignment="1" applyProtection="1">
      <alignment horizontal="right"/>
      <protection locked="0"/>
    </xf>
    <xf numFmtId="0" fontId="7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Alignment="1" applyProtection="1">
      <alignment horizontal="right"/>
      <protection locked="0"/>
    </xf>
    <xf numFmtId="4" fontId="5" fillId="0" borderId="2" xfId="0" applyNumberFormat="1" applyFont="1" applyFill="1" applyBorder="1" applyAlignment="1">
      <alignment horizontal="right"/>
    </xf>
    <xf numFmtId="0" fontId="3" fillId="0" borderId="0" xfId="0" applyFont="1" applyAlignment="1">
      <alignment vertical="top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 applyProtection="1">
      <alignment horizontal="right"/>
      <protection locked="0"/>
    </xf>
    <xf numFmtId="4" fontId="2" fillId="0" borderId="0" xfId="0" applyNumberFormat="1" applyFont="1" applyAlignment="1">
      <alignment horizontal="right"/>
    </xf>
    <xf numFmtId="0" fontId="3" fillId="0" borderId="0" xfId="0" applyFont="1" applyFill="1" applyBorder="1" applyAlignment="1" applyProtection="1">
      <alignment horizontal="left" vertical="top" wrapText="1"/>
      <protection hidden="1"/>
    </xf>
    <xf numFmtId="4" fontId="3" fillId="0" borderId="0" xfId="0" applyNumberFormat="1" applyFont="1" applyFill="1" applyBorder="1" applyAlignment="1" applyProtection="1">
      <alignment horizontal="right" wrapText="1"/>
      <protection locked="0" hidden="1"/>
    </xf>
    <xf numFmtId="49" fontId="3" fillId="0" borderId="0" xfId="0" applyNumberFormat="1" applyFont="1" applyFill="1" applyBorder="1" applyAlignment="1" applyProtection="1">
      <alignment vertical="top" wrapText="1"/>
      <protection hidden="1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 applyProtection="1">
      <alignment wrapText="1"/>
      <protection locked="0" hidden="1"/>
    </xf>
    <xf numFmtId="0" fontId="3" fillId="0" borderId="0" xfId="0" applyFont="1" applyFill="1" applyBorder="1" applyAlignment="1" applyProtection="1">
      <alignment vertical="top" wrapText="1"/>
      <protection hidden="1"/>
    </xf>
    <xf numFmtId="0" fontId="3" fillId="0" borderId="0" xfId="0" applyFont="1" applyFill="1" applyBorder="1" applyAlignment="1" applyProtection="1">
      <alignment horizontal="right" wrapText="1"/>
      <protection locked="0" hidden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justify" vertical="top" wrapText="1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horizontal="justify" vertical="top" wrapText="1"/>
    </xf>
    <xf numFmtId="4" fontId="5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justify" vertical="top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left"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Fill="1" applyAlignment="1">
      <alignment horizontal="left" wrapText="1"/>
    </xf>
    <xf numFmtId="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left" wrapText="1"/>
    </xf>
    <xf numFmtId="2" fontId="2" fillId="0" borderId="0" xfId="0" applyNumberFormat="1" applyFont="1"/>
    <xf numFmtId="0" fontId="5" fillId="0" borderId="0" xfId="0" applyFont="1" applyFill="1" applyAlignment="1">
      <alignment horizontal="left" vertical="top" wrapText="1"/>
    </xf>
    <xf numFmtId="4" fontId="10" fillId="0" borderId="0" xfId="1" applyNumberFormat="1" applyFont="1" applyFill="1" applyBorder="1" applyAlignment="1" applyProtection="1">
      <alignment horizontal="right" wrapText="1"/>
      <protection locked="0" hidden="1"/>
    </xf>
    <xf numFmtId="0" fontId="2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/>
    <xf numFmtId="0" fontId="3" fillId="0" borderId="0" xfId="0" applyFont="1" applyFill="1" applyBorder="1" applyAlignment="1" applyProtection="1">
      <alignment horizontal="left" wrapText="1"/>
      <protection hidden="1"/>
    </xf>
    <xf numFmtId="4" fontId="3" fillId="0" borderId="0" xfId="1" applyNumberFormat="1" applyFont="1" applyFill="1" applyBorder="1" applyAlignment="1" applyProtection="1">
      <alignment horizontal="right" wrapText="1"/>
      <protection locked="0" hidden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0" xfId="0" applyFont="1" applyFill="1"/>
    <xf numFmtId="0" fontId="6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right"/>
    </xf>
    <xf numFmtId="4" fontId="4" fillId="0" borderId="3" xfId="0" applyNumberFormat="1" applyFont="1" applyFill="1" applyBorder="1" applyAlignment="1">
      <alignment horizontal="right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4" fontId="5" fillId="0" borderId="4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 applyProtection="1">
      <alignment horizontal="right"/>
      <protection locked="0"/>
    </xf>
    <xf numFmtId="4" fontId="5" fillId="0" borderId="5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 applyProtection="1">
      <alignment horizontal="right"/>
      <protection locked="0"/>
    </xf>
    <xf numFmtId="4" fontId="5" fillId="0" borderId="7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right"/>
    </xf>
    <xf numFmtId="4" fontId="3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 applyProtection="1">
      <alignment horizontal="right"/>
      <protection locked="0"/>
    </xf>
    <xf numFmtId="4" fontId="2" fillId="0" borderId="5" xfId="0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left" vertical="top"/>
    </xf>
    <xf numFmtId="4" fontId="2" fillId="0" borderId="6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vertical="top"/>
    </xf>
    <xf numFmtId="4" fontId="2" fillId="0" borderId="8" xfId="0" applyNumberFormat="1" applyFont="1" applyFill="1" applyBorder="1" applyAlignment="1">
      <alignment horizontal="right"/>
    </xf>
    <xf numFmtId="0" fontId="5" fillId="0" borderId="9" xfId="0" applyFont="1" applyFill="1" applyBorder="1" applyAlignment="1"/>
    <xf numFmtId="4" fontId="3" fillId="0" borderId="9" xfId="0" applyNumberFormat="1" applyFont="1" applyFill="1" applyBorder="1" applyAlignment="1">
      <alignment horizontal="right"/>
    </xf>
    <xf numFmtId="4" fontId="2" fillId="0" borderId="9" xfId="0" applyNumberFormat="1" applyFont="1" applyFill="1" applyBorder="1" applyAlignment="1" applyProtection="1">
      <alignment horizontal="right"/>
      <protection locked="0"/>
    </xf>
    <xf numFmtId="4" fontId="5" fillId="0" borderId="8" xfId="0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9"/>
  <sheetViews>
    <sheetView tabSelected="1" workbookViewId="0">
      <selection activeCell="A84" sqref="A84:XFD84"/>
    </sheetView>
  </sheetViews>
  <sheetFormatPr defaultRowHeight="15" x14ac:dyDescent="0.25"/>
  <cols>
    <col min="1" max="1" width="4.85546875" customWidth="1"/>
    <col min="2" max="2" width="63" customWidth="1"/>
    <col min="6" max="6" width="12.140625" customWidth="1"/>
  </cols>
  <sheetData>
    <row r="1" spans="1:6" ht="15.75" x14ac:dyDescent="0.3">
      <c r="A1" s="1"/>
      <c r="B1" s="2"/>
      <c r="C1" s="3"/>
      <c r="D1" s="4"/>
      <c r="E1" s="5"/>
      <c r="F1" s="6"/>
    </row>
    <row r="2" spans="1:6" ht="15.75" x14ac:dyDescent="0.3">
      <c r="A2" s="1"/>
      <c r="B2" s="2"/>
      <c r="C2" s="3"/>
      <c r="D2" s="4"/>
      <c r="E2" s="5"/>
      <c r="F2" s="6"/>
    </row>
    <row r="3" spans="1:6" ht="47.25" customHeight="1" x14ac:dyDescent="0.25">
      <c r="A3" s="1"/>
      <c r="B3" s="7" t="s">
        <v>0</v>
      </c>
      <c r="C3" s="7"/>
      <c r="D3" s="7"/>
      <c r="E3" s="8"/>
      <c r="F3" s="7"/>
    </row>
    <row r="4" spans="1:6" ht="15.75" x14ac:dyDescent="0.3">
      <c r="A4" s="1"/>
      <c r="B4" s="2"/>
      <c r="C4" s="3"/>
      <c r="D4" s="4"/>
      <c r="E4" s="5"/>
      <c r="F4" s="6"/>
    </row>
    <row r="5" spans="1:6" ht="15.75" x14ac:dyDescent="0.3">
      <c r="A5" s="1"/>
      <c r="B5" s="9" t="s">
        <v>1</v>
      </c>
      <c r="C5" s="3"/>
      <c r="D5" s="4"/>
      <c r="E5" s="5"/>
      <c r="F5" s="6"/>
    </row>
    <row r="6" spans="1:6" ht="28.5" x14ac:dyDescent="0.3">
      <c r="A6" s="10" t="s">
        <v>2</v>
      </c>
      <c r="B6" s="11" t="s">
        <v>3</v>
      </c>
      <c r="C6" s="12" t="s">
        <v>4</v>
      </c>
      <c r="D6" s="13" t="s">
        <v>5</v>
      </c>
      <c r="E6" s="14" t="s">
        <v>6</v>
      </c>
      <c r="F6" s="15" t="s">
        <v>7</v>
      </c>
    </row>
    <row r="7" spans="1:6" ht="24.75" customHeight="1" x14ac:dyDescent="0.3">
      <c r="A7" s="1"/>
      <c r="B7" s="16" t="s">
        <v>8</v>
      </c>
      <c r="C7" s="3"/>
      <c r="D7" s="4"/>
      <c r="E7" s="5"/>
      <c r="F7" s="6"/>
    </row>
    <row r="8" spans="1:6" ht="234.75" customHeight="1" x14ac:dyDescent="0.3">
      <c r="A8" s="1" t="s">
        <v>9</v>
      </c>
      <c r="B8" s="2" t="s">
        <v>10</v>
      </c>
      <c r="C8" s="17" t="s">
        <v>11</v>
      </c>
      <c r="D8" s="18">
        <v>40</v>
      </c>
      <c r="E8" s="5"/>
      <c r="F8" s="6" t="str">
        <f t="shared" ref="F8:F12" si="0">IF(E8&lt;&gt;0,IF(D8&lt;&gt;"",D8*E8,E8),"")</f>
        <v/>
      </c>
    </row>
    <row r="9" spans="1:6" ht="15.75" x14ac:dyDescent="0.3">
      <c r="A9" s="1"/>
      <c r="B9" s="2"/>
      <c r="C9" s="3"/>
      <c r="D9" s="4"/>
      <c r="E9" s="5"/>
      <c r="F9" s="6" t="str">
        <f t="shared" si="0"/>
        <v/>
      </c>
    </row>
    <row r="10" spans="1:6" ht="244.5" customHeight="1" x14ac:dyDescent="0.3">
      <c r="A10" s="1" t="s">
        <v>12</v>
      </c>
      <c r="B10" s="2" t="s">
        <v>13</v>
      </c>
      <c r="C10" s="17" t="s">
        <v>11</v>
      </c>
      <c r="D10" s="18">
        <v>3204</v>
      </c>
      <c r="E10" s="5"/>
      <c r="F10" s="6" t="str">
        <f t="shared" si="0"/>
        <v/>
      </c>
    </row>
    <row r="11" spans="1:6" ht="15.75" x14ac:dyDescent="0.3">
      <c r="A11" s="1"/>
      <c r="B11" s="2"/>
      <c r="C11" s="17"/>
      <c r="D11" s="18"/>
      <c r="E11" s="5"/>
      <c r="F11" s="6" t="str">
        <f t="shared" si="0"/>
        <v/>
      </c>
    </row>
    <row r="12" spans="1:6" ht="217.5" customHeight="1" x14ac:dyDescent="0.3">
      <c r="A12" s="19" t="s">
        <v>14</v>
      </c>
      <c r="B12" s="20" t="s">
        <v>15</v>
      </c>
      <c r="C12" s="17" t="s">
        <v>16</v>
      </c>
      <c r="D12" s="21">
        <v>1</v>
      </c>
      <c r="E12" s="5"/>
      <c r="F12" s="6" t="str">
        <f t="shared" si="0"/>
        <v/>
      </c>
    </row>
    <row r="13" spans="1:6" ht="14.25" customHeight="1" x14ac:dyDescent="0.3">
      <c r="A13" s="1"/>
      <c r="B13" s="20"/>
      <c r="C13" s="17"/>
      <c r="D13" s="21"/>
      <c r="E13" s="5"/>
      <c r="F13" s="6"/>
    </row>
    <row r="14" spans="1:6" ht="106.5" customHeight="1" x14ac:dyDescent="0.3">
      <c r="A14" s="19" t="s">
        <v>17</v>
      </c>
      <c r="B14" s="2" t="s">
        <v>18</v>
      </c>
      <c r="C14" s="17" t="s">
        <v>16</v>
      </c>
      <c r="D14" s="21">
        <v>1</v>
      </c>
      <c r="E14" s="22"/>
      <c r="F14" s="6" t="str">
        <f t="shared" ref="F14:F15" si="1">IF(E14&lt;&gt;0,IF(D14&lt;&gt;"",D14*E14,E14),"")</f>
        <v/>
      </c>
    </row>
    <row r="15" spans="1:6" ht="16.5" thickBot="1" x14ac:dyDescent="0.35">
      <c r="A15" s="1"/>
      <c r="B15" s="2"/>
      <c r="C15" s="3"/>
      <c r="D15" s="4"/>
      <c r="E15" s="5"/>
      <c r="F15" s="6" t="str">
        <f t="shared" si="1"/>
        <v/>
      </c>
    </row>
    <row r="16" spans="1:6" ht="32.25" customHeight="1" thickBot="1" x14ac:dyDescent="0.3">
      <c r="A16" s="1"/>
      <c r="B16" s="23" t="s">
        <v>19</v>
      </c>
      <c r="C16" s="24"/>
      <c r="D16" s="25"/>
      <c r="E16" s="26" t="s">
        <v>20</v>
      </c>
      <c r="F16" s="27">
        <f>SUM(F8:F15)</f>
        <v>0</v>
      </c>
    </row>
    <row r="17" spans="1:6" ht="15.75" x14ac:dyDescent="0.3">
      <c r="A17" s="1"/>
      <c r="B17" s="2"/>
      <c r="C17" s="3"/>
      <c r="D17" s="4"/>
      <c r="E17" s="5"/>
      <c r="F17" s="6"/>
    </row>
    <row r="18" spans="1:6" ht="35.1" customHeight="1" x14ac:dyDescent="0.3">
      <c r="A18" s="1"/>
      <c r="B18" s="16" t="s">
        <v>21</v>
      </c>
      <c r="C18" s="3"/>
      <c r="D18" s="4"/>
      <c r="E18" s="5"/>
      <c r="F18" s="6"/>
    </row>
    <row r="19" spans="1:6" ht="103.5" customHeight="1" x14ac:dyDescent="0.3">
      <c r="A19" s="28" t="s">
        <v>9</v>
      </c>
      <c r="B19" s="2" t="s">
        <v>22</v>
      </c>
      <c r="C19" s="3"/>
      <c r="D19" s="4"/>
      <c r="E19" s="5"/>
      <c r="F19" s="6" t="str">
        <f t="shared" ref="F19:F20" si="2">IF(E19&lt;&gt;0,IF(D19&lt;&gt;"",D19*E19,E19),"")</f>
        <v/>
      </c>
    </row>
    <row r="20" spans="1:6" ht="15.75" customHeight="1" x14ac:dyDescent="0.3">
      <c r="A20" s="1"/>
      <c r="B20" s="20" t="s">
        <v>23</v>
      </c>
      <c r="C20" s="29" t="s">
        <v>24</v>
      </c>
      <c r="D20" s="21">
        <v>20</v>
      </c>
      <c r="E20" s="22"/>
      <c r="F20" s="6" t="str">
        <f t="shared" si="2"/>
        <v/>
      </c>
    </row>
    <row r="21" spans="1:6" ht="14.25" customHeight="1" x14ac:dyDescent="0.3">
      <c r="A21" s="1"/>
      <c r="B21" s="30"/>
      <c r="C21" s="31"/>
      <c r="D21" s="21"/>
      <c r="E21" s="32"/>
      <c r="F21" s="33"/>
    </row>
    <row r="22" spans="1:6" ht="60.75" customHeight="1" x14ac:dyDescent="0.3">
      <c r="A22" s="19" t="s">
        <v>12</v>
      </c>
      <c r="B22" s="34" t="s">
        <v>25</v>
      </c>
      <c r="C22" s="29" t="s">
        <v>26</v>
      </c>
      <c r="D22" s="21">
        <v>350</v>
      </c>
      <c r="E22" s="35"/>
      <c r="F22" s="6" t="str">
        <f t="shared" ref="F22" si="3">IF(E22&lt;&gt;0,IF(D22&lt;&gt;"",D22*E22,E22),"")</f>
        <v/>
      </c>
    </row>
    <row r="23" spans="1:6" ht="15.75" customHeight="1" x14ac:dyDescent="0.3">
      <c r="A23" s="19"/>
      <c r="B23" s="34"/>
      <c r="C23" s="29"/>
      <c r="D23" s="21"/>
      <c r="E23" s="35"/>
      <c r="F23" s="6"/>
    </row>
    <row r="24" spans="1:6" ht="63" customHeight="1" x14ac:dyDescent="0.3">
      <c r="A24" s="36" t="s">
        <v>14</v>
      </c>
      <c r="B24" s="34" t="s">
        <v>27</v>
      </c>
      <c r="C24" s="37" t="s">
        <v>16</v>
      </c>
      <c r="D24" s="21">
        <v>1</v>
      </c>
      <c r="E24" s="38"/>
      <c r="F24" s="4" t="str">
        <f t="shared" ref="F24" si="4">IF(E24&lt;&gt;0,IF(D24&lt;&gt;"",D24*E24,E24),"")</f>
        <v/>
      </c>
    </row>
    <row r="25" spans="1:6" ht="18" customHeight="1" x14ac:dyDescent="0.3">
      <c r="A25" s="39"/>
      <c r="B25" s="34"/>
      <c r="C25" s="29"/>
      <c r="D25" s="21"/>
      <c r="E25" s="40"/>
      <c r="F25" s="6"/>
    </row>
    <row r="26" spans="1:6" ht="165" customHeight="1" x14ac:dyDescent="0.3">
      <c r="A26" s="41" t="s">
        <v>17</v>
      </c>
      <c r="B26" s="42" t="s">
        <v>28</v>
      </c>
      <c r="C26" s="37"/>
      <c r="D26" s="4"/>
      <c r="E26" s="22"/>
      <c r="F26" s="4"/>
    </row>
    <row r="27" spans="1:6" ht="19.5" customHeight="1" x14ac:dyDescent="0.3">
      <c r="A27" s="43"/>
      <c r="B27" s="20" t="s">
        <v>29</v>
      </c>
      <c r="C27" s="18" t="s">
        <v>30</v>
      </c>
      <c r="D27" s="4">
        <v>1237</v>
      </c>
      <c r="E27" s="22"/>
      <c r="F27" s="6" t="str">
        <f>IF(E27&lt;&gt;0,IF(D27&lt;&gt;"",D27*E27,E27),"")</f>
        <v/>
      </c>
    </row>
    <row r="28" spans="1:6" ht="17.25" customHeight="1" x14ac:dyDescent="0.3">
      <c r="A28" s="43"/>
      <c r="B28" s="20" t="s">
        <v>31</v>
      </c>
      <c r="C28" s="18" t="s">
        <v>32</v>
      </c>
      <c r="D28" s="4">
        <v>422.05</v>
      </c>
      <c r="E28" s="22"/>
      <c r="F28" s="6" t="str">
        <f>IF(E28&lt;&gt;0,IF(D28&lt;&gt;"",D28*E28,E28),"")</f>
        <v/>
      </c>
    </row>
    <row r="29" spans="1:6" ht="12" customHeight="1" x14ac:dyDescent="0.3">
      <c r="A29" s="43"/>
      <c r="B29" s="20"/>
      <c r="C29" s="18"/>
      <c r="D29" s="4"/>
      <c r="E29" s="22"/>
      <c r="F29" s="6"/>
    </row>
    <row r="30" spans="1:6" ht="90" customHeight="1" x14ac:dyDescent="0.3">
      <c r="A30" s="1" t="s">
        <v>33</v>
      </c>
      <c r="B30" s="44" t="s">
        <v>34</v>
      </c>
      <c r="C30" s="37" t="s">
        <v>35</v>
      </c>
      <c r="D30" s="4">
        <v>70</v>
      </c>
      <c r="E30" s="22"/>
      <c r="F30" s="4" t="str">
        <f t="shared" ref="F30" si="5">IF(E30&lt;&gt;0,IF(D30&lt;&gt;"",D30*E30,E30),"")</f>
        <v/>
      </c>
    </row>
    <row r="31" spans="1:6" ht="20.100000000000001" customHeight="1" x14ac:dyDescent="0.3">
      <c r="A31" s="43"/>
      <c r="B31" s="20"/>
      <c r="C31" s="18"/>
      <c r="D31" s="4"/>
      <c r="E31" s="22"/>
      <c r="F31" s="6"/>
    </row>
    <row r="32" spans="1:6" ht="20.100000000000001" customHeight="1" thickBot="1" x14ac:dyDescent="0.35">
      <c r="A32" s="39"/>
      <c r="B32" s="34"/>
      <c r="C32" s="29"/>
      <c r="D32" s="21"/>
      <c r="E32" s="40"/>
      <c r="F32" s="6"/>
    </row>
    <row r="33" spans="1:6" ht="22.5" customHeight="1" thickBot="1" x14ac:dyDescent="0.3">
      <c r="A33" s="1"/>
      <c r="B33" s="23" t="s">
        <v>36</v>
      </c>
      <c r="C33" s="24"/>
      <c r="D33" s="25"/>
      <c r="E33" s="26" t="s">
        <v>20</v>
      </c>
      <c r="F33" s="27">
        <f>SUM(F19:F30)</f>
        <v>0</v>
      </c>
    </row>
    <row r="34" spans="1:6" ht="19.5" customHeight="1" x14ac:dyDescent="0.25">
      <c r="A34" s="1"/>
      <c r="B34" s="23"/>
      <c r="C34" s="24"/>
      <c r="D34" s="25"/>
      <c r="E34" s="26"/>
      <c r="F34" s="45"/>
    </row>
    <row r="35" spans="1:6" ht="35.1" customHeight="1" x14ac:dyDescent="0.3">
      <c r="A35" s="1"/>
      <c r="B35" s="46" t="s">
        <v>37</v>
      </c>
      <c r="C35" s="3"/>
      <c r="D35" s="4"/>
      <c r="E35" s="5"/>
      <c r="F35" s="6" t="str">
        <f t="shared" ref="F35" si="6">IF(E35&lt;&gt;0,IF(D35&lt;&gt;"",D35*E35,E35),"")</f>
        <v/>
      </c>
    </row>
    <row r="36" spans="1:6" ht="14.25" customHeight="1" x14ac:dyDescent="0.3">
      <c r="A36" s="1"/>
      <c r="B36" s="30"/>
      <c r="C36" s="31"/>
      <c r="D36" s="21"/>
      <c r="E36" s="32"/>
      <c r="F36" s="33"/>
    </row>
    <row r="37" spans="1:6" ht="14.25" customHeight="1" x14ac:dyDescent="0.3">
      <c r="A37" s="1"/>
      <c r="B37" s="30"/>
      <c r="C37" s="31"/>
      <c r="D37" s="21"/>
      <c r="E37" s="32"/>
      <c r="F37" s="33" t="str">
        <f t="shared" ref="F37" si="7">IF(E37&lt;&gt;0,IF(D37&lt;&gt;"",D37*E37,E37),"")</f>
        <v/>
      </c>
    </row>
    <row r="38" spans="1:6" ht="222" customHeight="1" x14ac:dyDescent="0.3">
      <c r="A38" s="41" t="s">
        <v>9</v>
      </c>
      <c r="B38" s="42" t="s">
        <v>38</v>
      </c>
      <c r="C38" s="37"/>
      <c r="D38" s="4"/>
      <c r="E38" s="22"/>
      <c r="F38" s="4"/>
    </row>
    <row r="39" spans="1:6" ht="35.1" customHeight="1" x14ac:dyDescent="0.3">
      <c r="A39" s="41"/>
      <c r="B39" s="47" t="s">
        <v>39</v>
      </c>
      <c r="C39" s="37" t="s">
        <v>35</v>
      </c>
      <c r="D39" s="4">
        <v>5</v>
      </c>
      <c r="E39" s="22"/>
      <c r="F39" s="4" t="str">
        <f t="shared" ref="F39:F51" si="8">IF(E39&lt;&gt;0,IF(D39&lt;&gt;"",D39*E39,E39),"")</f>
        <v/>
      </c>
    </row>
    <row r="40" spans="1:6" ht="35.1" customHeight="1" x14ac:dyDescent="0.3">
      <c r="A40" s="41"/>
      <c r="B40" s="42" t="s">
        <v>40</v>
      </c>
      <c r="C40" s="37" t="s">
        <v>35</v>
      </c>
      <c r="D40" s="4">
        <v>12</v>
      </c>
      <c r="E40" s="22"/>
      <c r="F40" s="4" t="str">
        <f t="shared" si="8"/>
        <v/>
      </c>
    </row>
    <row r="41" spans="1:6" ht="35.1" customHeight="1" x14ac:dyDescent="0.3">
      <c r="A41" s="41"/>
      <c r="B41" s="42" t="s">
        <v>41</v>
      </c>
      <c r="C41" s="37" t="s">
        <v>35</v>
      </c>
      <c r="D41" s="4">
        <v>2.4</v>
      </c>
      <c r="E41" s="22"/>
      <c r="F41" s="4" t="str">
        <f t="shared" si="8"/>
        <v/>
      </c>
    </row>
    <row r="42" spans="1:6" ht="14.25" customHeight="1" x14ac:dyDescent="0.3">
      <c r="A42" s="1"/>
      <c r="B42" s="30"/>
      <c r="C42" s="31"/>
      <c r="D42" s="21"/>
      <c r="E42" s="32"/>
      <c r="F42" s="33" t="str">
        <f t="shared" si="8"/>
        <v/>
      </c>
    </row>
    <row r="43" spans="1:6" ht="171.75" customHeight="1" x14ac:dyDescent="0.3">
      <c r="A43" s="48" t="s">
        <v>12</v>
      </c>
      <c r="B43" s="44" t="s">
        <v>42</v>
      </c>
      <c r="C43" s="18" t="s">
        <v>30</v>
      </c>
      <c r="D43" s="4">
        <v>1237</v>
      </c>
      <c r="E43" s="22"/>
      <c r="F43" s="4" t="str">
        <f t="shared" si="8"/>
        <v/>
      </c>
    </row>
    <row r="44" spans="1:6" ht="14.25" customHeight="1" x14ac:dyDescent="0.3">
      <c r="A44" s="1"/>
      <c r="B44" s="30"/>
      <c r="C44" s="31"/>
      <c r="D44" s="21"/>
      <c r="E44" s="32"/>
      <c r="F44" s="33" t="str">
        <f t="shared" si="8"/>
        <v/>
      </c>
    </row>
    <row r="45" spans="1:6" ht="35.1" customHeight="1" x14ac:dyDescent="0.3">
      <c r="A45" s="48" t="s">
        <v>14</v>
      </c>
      <c r="B45" s="42" t="s">
        <v>43</v>
      </c>
      <c r="C45" s="18" t="s">
        <v>30</v>
      </c>
      <c r="D45" s="4">
        <v>1237</v>
      </c>
      <c r="E45" s="22"/>
      <c r="F45" s="4" t="str">
        <f t="shared" si="8"/>
        <v/>
      </c>
    </row>
    <row r="46" spans="1:6" ht="14.25" customHeight="1" x14ac:dyDescent="0.3">
      <c r="A46" s="1"/>
      <c r="B46" s="30"/>
      <c r="C46" s="31"/>
      <c r="D46" s="21"/>
      <c r="E46" s="32"/>
      <c r="F46" s="33" t="str">
        <f t="shared" si="8"/>
        <v/>
      </c>
    </row>
    <row r="47" spans="1:6" ht="75.75" customHeight="1" x14ac:dyDescent="0.3">
      <c r="A47" s="48" t="s">
        <v>17</v>
      </c>
      <c r="B47" s="44" t="s">
        <v>44</v>
      </c>
      <c r="C47" s="29" t="s">
        <v>45</v>
      </c>
      <c r="D47" s="21">
        <v>105</v>
      </c>
      <c r="E47" s="22"/>
      <c r="F47" s="4" t="str">
        <f t="shared" si="8"/>
        <v/>
      </c>
    </row>
    <row r="48" spans="1:6" ht="14.25" customHeight="1" x14ac:dyDescent="0.3">
      <c r="A48" s="1"/>
      <c r="B48" s="30"/>
      <c r="C48" s="31"/>
      <c r="D48" s="21"/>
      <c r="E48" s="32"/>
      <c r="F48" s="33" t="str">
        <f t="shared" si="8"/>
        <v/>
      </c>
    </row>
    <row r="49" spans="1:6" ht="108.75" customHeight="1" x14ac:dyDescent="0.3">
      <c r="A49" s="48" t="s">
        <v>33</v>
      </c>
      <c r="B49" s="44" t="s">
        <v>46</v>
      </c>
      <c r="C49" s="18"/>
      <c r="D49" s="4"/>
      <c r="E49" s="22"/>
      <c r="F49" s="4" t="str">
        <f t="shared" si="8"/>
        <v/>
      </c>
    </row>
    <row r="50" spans="1:6" ht="35.1" customHeight="1" x14ac:dyDescent="0.3">
      <c r="A50" s="50"/>
      <c r="B50" s="51" t="s">
        <v>47</v>
      </c>
      <c r="C50" s="37" t="s">
        <v>35</v>
      </c>
      <c r="D50" s="4">
        <v>5</v>
      </c>
      <c r="E50" s="22"/>
      <c r="F50" s="4" t="str">
        <f t="shared" si="8"/>
        <v/>
      </c>
    </row>
    <row r="51" spans="1:6" ht="35.1" customHeight="1" x14ac:dyDescent="0.3">
      <c r="A51" s="50"/>
      <c r="B51" s="51" t="s">
        <v>48</v>
      </c>
      <c r="C51" s="18" t="s">
        <v>24</v>
      </c>
      <c r="D51" s="49">
        <v>290</v>
      </c>
      <c r="E51" s="22"/>
      <c r="F51" s="4" t="str">
        <f t="shared" si="8"/>
        <v/>
      </c>
    </row>
    <row r="52" spans="1:6" ht="14.25" customHeight="1" thickBot="1" x14ac:dyDescent="0.35">
      <c r="A52" s="1"/>
      <c r="B52" s="30"/>
      <c r="C52" s="31"/>
      <c r="D52" s="21"/>
      <c r="E52" s="32"/>
      <c r="F52" s="33"/>
    </row>
    <row r="53" spans="1:6" ht="35.1" customHeight="1" thickBot="1" x14ac:dyDescent="0.3">
      <c r="A53" s="1"/>
      <c r="B53" s="23" t="s">
        <v>49</v>
      </c>
      <c r="C53" s="24"/>
      <c r="D53" s="25"/>
      <c r="E53" s="26" t="s">
        <v>20</v>
      </c>
      <c r="F53" s="27">
        <f>SUM(F37:F51)</f>
        <v>0</v>
      </c>
    </row>
    <row r="54" spans="1:6" ht="14.25" customHeight="1" x14ac:dyDescent="0.3">
      <c r="A54" s="1"/>
      <c r="B54" s="30"/>
      <c r="C54" s="31"/>
      <c r="D54" s="21"/>
      <c r="E54" s="32"/>
      <c r="F54" s="33"/>
    </row>
    <row r="55" spans="1:6" ht="35.1" customHeight="1" x14ac:dyDescent="0.3">
      <c r="A55" s="1"/>
      <c r="B55" s="52" t="s">
        <v>50</v>
      </c>
      <c r="C55" s="3"/>
      <c r="D55" s="4"/>
      <c r="E55" s="5"/>
      <c r="F55" s="6" t="str">
        <f t="shared" ref="F55:F56" si="9">IF(E55&lt;&gt;0,IF(D55&lt;&gt;"",D55*E55,E55),"")</f>
        <v/>
      </c>
    </row>
    <row r="56" spans="1:6" ht="14.25" customHeight="1" x14ac:dyDescent="0.3">
      <c r="A56" s="1"/>
      <c r="B56" s="30"/>
      <c r="C56" s="31"/>
      <c r="D56" s="21"/>
      <c r="E56" s="32"/>
      <c r="F56" s="33" t="str">
        <f t="shared" si="9"/>
        <v/>
      </c>
    </row>
    <row r="57" spans="1:6" ht="134.25" customHeight="1" x14ac:dyDescent="0.3">
      <c r="A57" s="1" t="s">
        <v>9</v>
      </c>
      <c r="B57" s="30" t="s">
        <v>51</v>
      </c>
      <c r="C57" s="37"/>
      <c r="D57" s="21"/>
      <c r="E57" s="22"/>
      <c r="F57" s="4"/>
    </row>
    <row r="58" spans="1:6" ht="35.1" customHeight="1" x14ac:dyDescent="0.3">
      <c r="A58" s="53"/>
      <c r="B58" s="54" t="s">
        <v>52</v>
      </c>
      <c r="C58" s="37" t="s">
        <v>45</v>
      </c>
      <c r="D58" s="21">
        <v>170</v>
      </c>
      <c r="E58" s="22"/>
      <c r="F58" s="4" t="str">
        <f t="shared" ref="F58:F62" si="10">IF(E58&lt;&gt;0,IF(D58&lt;&gt;"",D58*E58,E58),"")</f>
        <v/>
      </c>
    </row>
    <row r="59" spans="1:6" ht="35.1" customHeight="1" x14ac:dyDescent="0.3">
      <c r="A59" s="41"/>
      <c r="B59" s="54" t="s">
        <v>53</v>
      </c>
      <c r="C59" s="37" t="s">
        <v>45</v>
      </c>
      <c r="D59" s="21">
        <v>170</v>
      </c>
      <c r="E59" s="22"/>
      <c r="F59" s="4" t="str">
        <f t="shared" si="10"/>
        <v/>
      </c>
    </row>
    <row r="60" spans="1:6" ht="35.1" customHeight="1" x14ac:dyDescent="0.3">
      <c r="A60" s="41"/>
      <c r="B60" s="54" t="s">
        <v>54</v>
      </c>
      <c r="C60" s="37" t="s">
        <v>45</v>
      </c>
      <c r="D60" s="55">
        <v>82.05</v>
      </c>
      <c r="E60" s="22"/>
      <c r="F60" s="4" t="str">
        <f t="shared" si="10"/>
        <v/>
      </c>
    </row>
    <row r="61" spans="1:6" ht="35.1" customHeight="1" x14ac:dyDescent="0.3">
      <c r="A61" s="41"/>
      <c r="B61" s="54" t="s">
        <v>55</v>
      </c>
      <c r="C61" s="37" t="s">
        <v>45</v>
      </c>
      <c r="D61" s="21">
        <v>17.75</v>
      </c>
      <c r="E61" s="22"/>
      <c r="F61" s="4" t="str">
        <f t="shared" si="10"/>
        <v/>
      </c>
    </row>
    <row r="62" spans="1:6" ht="35.1" customHeight="1" x14ac:dyDescent="0.3">
      <c r="A62" s="41"/>
      <c r="B62" s="54" t="s">
        <v>56</v>
      </c>
      <c r="C62" s="37" t="s">
        <v>45</v>
      </c>
      <c r="D62" s="21">
        <v>38.4</v>
      </c>
      <c r="E62" s="22"/>
      <c r="F62" s="4" t="str">
        <f t="shared" si="10"/>
        <v/>
      </c>
    </row>
    <row r="63" spans="1:6" ht="14.25" customHeight="1" x14ac:dyDescent="0.3">
      <c r="A63" s="1"/>
      <c r="B63" s="30"/>
      <c r="C63" s="31"/>
      <c r="D63" s="21"/>
      <c r="E63" s="32"/>
      <c r="F63" s="33"/>
    </row>
    <row r="64" spans="1:6" ht="14.25" customHeight="1" x14ac:dyDescent="0.3">
      <c r="A64" s="1"/>
      <c r="B64" s="30"/>
      <c r="C64" s="31"/>
      <c r="D64" s="21"/>
      <c r="E64" s="32"/>
      <c r="F64" s="33"/>
    </row>
    <row r="65" spans="1:6" ht="105" customHeight="1" x14ac:dyDescent="0.3">
      <c r="A65" s="41" t="s">
        <v>12</v>
      </c>
      <c r="B65" s="44" t="s">
        <v>57</v>
      </c>
      <c r="C65" s="17"/>
      <c r="D65" s="55"/>
      <c r="E65" s="5"/>
      <c r="F65" s="6"/>
    </row>
    <row r="66" spans="1:6" ht="35.1" customHeight="1" x14ac:dyDescent="0.3">
      <c r="A66" s="19"/>
      <c r="B66" s="56" t="s">
        <v>58</v>
      </c>
      <c r="C66" s="29" t="s">
        <v>45</v>
      </c>
      <c r="D66" s="57">
        <v>170</v>
      </c>
      <c r="E66" s="22"/>
      <c r="F66" s="6" t="str">
        <f t="shared" ref="F66" si="11">IF(E66&lt;&gt;0,IF(D66&lt;&gt;"",D66*E66,E66),"")</f>
        <v/>
      </c>
    </row>
    <row r="67" spans="1:6" ht="14.25" customHeight="1" thickBot="1" x14ac:dyDescent="0.35">
      <c r="A67" s="1"/>
      <c r="B67" s="30"/>
      <c r="C67" s="31"/>
      <c r="D67" s="21"/>
      <c r="E67" s="32"/>
      <c r="F67" s="33"/>
    </row>
    <row r="68" spans="1:6" ht="35.1" customHeight="1" thickBot="1" x14ac:dyDescent="0.3">
      <c r="A68" s="19"/>
      <c r="B68" s="23" t="s">
        <v>59</v>
      </c>
      <c r="C68" s="24"/>
      <c r="D68" s="25"/>
      <c r="E68" s="26" t="s">
        <v>20</v>
      </c>
      <c r="F68" s="27">
        <f>SUM(F57:F67)</f>
        <v>0</v>
      </c>
    </row>
    <row r="69" spans="1:6" ht="14.25" customHeight="1" x14ac:dyDescent="0.3">
      <c r="A69" s="1"/>
      <c r="B69" s="30"/>
      <c r="C69" s="31"/>
      <c r="D69" s="21"/>
      <c r="E69" s="32"/>
      <c r="F69" s="33"/>
    </row>
    <row r="70" spans="1:6" ht="35.1" customHeight="1" x14ac:dyDescent="0.3">
      <c r="A70" s="1"/>
      <c r="B70" s="23" t="s">
        <v>60</v>
      </c>
      <c r="C70" s="24"/>
      <c r="D70" s="4"/>
      <c r="E70" s="26"/>
      <c r="F70" s="45"/>
    </row>
    <row r="71" spans="1:6" ht="14.25" customHeight="1" x14ac:dyDescent="0.3">
      <c r="A71" s="1"/>
      <c r="B71" s="30"/>
      <c r="C71" s="31"/>
      <c r="D71" s="21"/>
      <c r="E71" s="32"/>
      <c r="F71" s="33"/>
    </row>
    <row r="72" spans="1:6" ht="105" customHeight="1" x14ac:dyDescent="0.3">
      <c r="A72" s="1" t="s">
        <v>9</v>
      </c>
      <c r="B72" s="44" t="s">
        <v>61</v>
      </c>
      <c r="C72" s="37" t="s">
        <v>35</v>
      </c>
      <c r="D72" s="4">
        <v>70</v>
      </c>
      <c r="E72" s="22"/>
      <c r="F72" s="4" t="str">
        <f t="shared" ref="F72" si="12">IF(E72&lt;&gt;0,IF(D72&lt;&gt;"",D72*E72,E72),"")</f>
        <v/>
      </c>
    </row>
    <row r="73" spans="1:6" ht="35.1" customHeight="1" x14ac:dyDescent="0.3">
      <c r="A73" s="1"/>
      <c r="B73" s="58"/>
      <c r="C73" s="24"/>
      <c r="D73" s="4"/>
      <c r="E73" s="26"/>
      <c r="F73" s="45"/>
    </row>
    <row r="74" spans="1:6" ht="60.75" customHeight="1" x14ac:dyDescent="0.3">
      <c r="A74" s="1" t="s">
        <v>12</v>
      </c>
      <c r="B74" s="44" t="s">
        <v>62</v>
      </c>
      <c r="C74" s="37" t="s">
        <v>24</v>
      </c>
      <c r="D74" s="4">
        <v>90</v>
      </c>
      <c r="E74" s="22"/>
      <c r="F74" s="4" t="str">
        <f t="shared" ref="F74" si="13">IF(E74&lt;&gt;0,IF(D74&lt;&gt;"",D74*E74,E74),"")</f>
        <v/>
      </c>
    </row>
    <row r="75" spans="1:6" ht="35.1" customHeight="1" x14ac:dyDescent="0.3">
      <c r="A75" s="1"/>
      <c r="B75" s="58"/>
      <c r="C75" s="24"/>
      <c r="D75" s="4"/>
      <c r="E75" s="26"/>
      <c r="F75" s="45"/>
    </row>
    <row r="76" spans="1:6" ht="100.5" customHeight="1" x14ac:dyDescent="0.3">
      <c r="A76" s="1" t="s">
        <v>14</v>
      </c>
      <c r="B76" s="44" t="s">
        <v>63</v>
      </c>
      <c r="C76" s="37" t="s">
        <v>24</v>
      </c>
      <c r="D76" s="4">
        <v>18</v>
      </c>
      <c r="E76" s="22"/>
      <c r="F76" s="4" t="str">
        <f t="shared" ref="F76" si="14">IF(E76&lt;&gt;0,IF(D76&lt;&gt;"",D76*E76,E76),"")</f>
        <v/>
      </c>
    </row>
    <row r="77" spans="1:6" ht="35.1" customHeight="1" x14ac:dyDescent="0.3">
      <c r="A77" s="1"/>
      <c r="B77" s="44"/>
      <c r="C77" s="37"/>
      <c r="D77" s="4"/>
      <c r="E77" s="22"/>
      <c r="F77" s="4"/>
    </row>
    <row r="78" spans="1:6" ht="60" customHeight="1" x14ac:dyDescent="0.3">
      <c r="A78" s="1" t="s">
        <v>17</v>
      </c>
      <c r="B78" s="44" t="s">
        <v>64</v>
      </c>
      <c r="C78" s="37" t="s">
        <v>24</v>
      </c>
      <c r="D78" s="4">
        <v>18</v>
      </c>
      <c r="E78" s="22"/>
      <c r="F78" s="4" t="str">
        <f t="shared" ref="F78:F80" si="15">IF(E78&lt;&gt;0,IF(D78&lt;&gt;"",D78*E78,E78),"")</f>
        <v/>
      </c>
    </row>
    <row r="79" spans="1:6" ht="35.1" customHeight="1" x14ac:dyDescent="0.3">
      <c r="A79" s="1"/>
      <c r="B79" s="44"/>
      <c r="C79" s="37"/>
      <c r="D79" s="4"/>
      <c r="E79" s="22"/>
      <c r="F79" s="4" t="str">
        <f t="shared" si="15"/>
        <v/>
      </c>
    </row>
    <row r="80" spans="1:6" ht="99.75" customHeight="1" x14ac:dyDescent="0.3">
      <c r="A80" s="1" t="s">
        <v>33</v>
      </c>
      <c r="B80" s="44" t="s">
        <v>65</v>
      </c>
      <c r="C80" s="18" t="s">
        <v>30</v>
      </c>
      <c r="D80" s="4">
        <v>280</v>
      </c>
      <c r="E80" s="22"/>
      <c r="F80" s="4" t="str">
        <f t="shared" si="15"/>
        <v/>
      </c>
    </row>
    <row r="81" spans="1:6" ht="14.25" customHeight="1" x14ac:dyDescent="0.3">
      <c r="A81" s="1"/>
      <c r="B81" s="30"/>
      <c r="C81" s="31"/>
      <c r="D81" s="21"/>
      <c r="E81" s="32"/>
      <c r="F81" s="33"/>
    </row>
    <row r="82" spans="1:6" ht="14.25" customHeight="1" thickBot="1" x14ac:dyDescent="0.35">
      <c r="A82" s="1"/>
      <c r="B82" s="30"/>
      <c r="C82" s="31"/>
      <c r="D82" s="21"/>
      <c r="E82" s="32"/>
      <c r="F82" s="33"/>
    </row>
    <row r="83" spans="1:6" ht="35.1" customHeight="1" thickBot="1" x14ac:dyDescent="0.3">
      <c r="A83" s="1"/>
      <c r="B83" s="23" t="s">
        <v>66</v>
      </c>
      <c r="C83" s="24"/>
      <c r="D83" s="25"/>
      <c r="E83" s="26" t="s">
        <v>20</v>
      </c>
      <c r="F83" s="27">
        <f>SUM(F72:F80)</f>
        <v>0</v>
      </c>
    </row>
    <row r="84" spans="1:6" ht="14.25" customHeight="1" x14ac:dyDescent="0.3">
      <c r="A84" s="1"/>
      <c r="B84" s="30"/>
      <c r="C84" s="31"/>
      <c r="D84" s="21"/>
      <c r="E84" s="32"/>
      <c r="F84" s="33"/>
    </row>
    <row r="85" spans="1:6" ht="21" customHeight="1" x14ac:dyDescent="0.3">
      <c r="A85" s="1"/>
      <c r="B85" s="23" t="s">
        <v>67</v>
      </c>
      <c r="C85" s="37"/>
      <c r="D85" s="21"/>
      <c r="E85" s="59"/>
      <c r="F85" s="6"/>
    </row>
    <row r="86" spans="1:6" ht="158.25" customHeight="1" x14ac:dyDescent="0.3">
      <c r="A86" s="39" t="s">
        <v>9</v>
      </c>
      <c r="B86" s="60" t="s">
        <v>68</v>
      </c>
      <c r="C86" s="29"/>
      <c r="D86" s="21"/>
      <c r="E86" s="5"/>
      <c r="F86" s="61"/>
    </row>
    <row r="87" spans="1:6" ht="20.25" customHeight="1" x14ac:dyDescent="0.3">
      <c r="A87" s="19"/>
      <c r="B87" s="62" t="s">
        <v>69</v>
      </c>
      <c r="C87" s="37" t="s">
        <v>24</v>
      </c>
      <c r="D87" s="21">
        <v>12</v>
      </c>
      <c r="E87" s="63"/>
      <c r="F87" s="6" t="str">
        <f t="shared" ref="F87" si="16">IF(E87&lt;&gt;0,IF(D87&lt;&gt;"",D87*E87,E87),"")</f>
        <v/>
      </c>
    </row>
    <row r="88" spans="1:6" ht="23.25" customHeight="1" thickBot="1" x14ac:dyDescent="0.35">
      <c r="A88" s="39"/>
      <c r="B88" s="2"/>
      <c r="C88" s="29"/>
      <c r="D88" s="4"/>
      <c r="E88" s="26"/>
      <c r="F88" s="64" t="str">
        <f>IF(E88&lt;&gt;0,IF(D88&lt;&gt;"",D88*E88,E88),"")</f>
        <v/>
      </c>
    </row>
    <row r="89" spans="1:6" ht="20.25" customHeight="1" thickBot="1" x14ac:dyDescent="0.3">
      <c r="A89" s="19"/>
      <c r="B89" s="23" t="s">
        <v>70</v>
      </c>
      <c r="C89" s="24"/>
      <c r="D89" s="25"/>
      <c r="E89" s="26" t="s">
        <v>20</v>
      </c>
      <c r="F89" s="27">
        <f>SUM(F85:F88)</f>
        <v>0</v>
      </c>
    </row>
    <row r="90" spans="1:6" ht="15.75" customHeight="1" x14ac:dyDescent="0.25">
      <c r="A90" s="19"/>
      <c r="B90" s="23"/>
      <c r="C90" s="24"/>
      <c r="D90" s="25"/>
      <c r="E90" s="26"/>
      <c r="F90" s="45"/>
    </row>
    <row r="91" spans="1:6" ht="11.25" customHeight="1" x14ac:dyDescent="0.25">
      <c r="A91" s="19"/>
      <c r="B91" s="23"/>
      <c r="C91" s="24"/>
      <c r="D91" s="25"/>
      <c r="E91" s="26"/>
      <c r="F91" s="45"/>
    </row>
    <row r="92" spans="1:6" ht="18" customHeight="1" x14ac:dyDescent="0.3">
      <c r="A92" s="19"/>
      <c r="B92" s="16" t="s">
        <v>71</v>
      </c>
      <c r="C92" s="3"/>
      <c r="D92" s="4"/>
      <c r="E92" s="5"/>
      <c r="F92" s="6"/>
    </row>
    <row r="93" spans="1:6" ht="15" customHeight="1" x14ac:dyDescent="0.3">
      <c r="A93" s="1"/>
      <c r="B93" s="20"/>
      <c r="C93" s="37"/>
      <c r="D93" s="21"/>
      <c r="E93" s="65"/>
      <c r="F93" s="6"/>
    </row>
    <row r="94" spans="1:6" ht="60.75" customHeight="1" x14ac:dyDescent="0.3">
      <c r="A94" s="53" t="s">
        <v>9</v>
      </c>
      <c r="B94" s="20" t="s">
        <v>72</v>
      </c>
      <c r="C94" s="37" t="s">
        <v>45</v>
      </c>
      <c r="D94" s="21">
        <v>120</v>
      </c>
      <c r="E94" s="65"/>
      <c r="F94" s="6" t="str">
        <f t="shared" ref="F94" si="17">IF(E94&lt;&gt;0,IF(D94&lt;&gt;"",D94*E94,E94),"")</f>
        <v/>
      </c>
    </row>
    <row r="95" spans="1:6" ht="18.75" customHeight="1" x14ac:dyDescent="0.3">
      <c r="A95" s="53"/>
      <c r="B95" s="20"/>
      <c r="C95" s="37"/>
      <c r="D95" s="21"/>
      <c r="E95" s="65"/>
      <c r="F95" s="6"/>
    </row>
    <row r="96" spans="1:6" ht="119.25" customHeight="1" x14ac:dyDescent="0.3">
      <c r="A96" s="53" t="s">
        <v>12</v>
      </c>
      <c r="B96" s="20" t="s">
        <v>73</v>
      </c>
      <c r="C96" s="37" t="s">
        <v>45</v>
      </c>
      <c r="D96" s="21">
        <v>120</v>
      </c>
      <c r="E96" s="65"/>
      <c r="F96" s="6" t="str">
        <f t="shared" ref="F96" si="18">IF(E96&lt;&gt;0,IF(D96&lt;&gt;"",D96*E96,E96),"")</f>
        <v/>
      </c>
    </row>
    <row r="97" spans="1:6" ht="15" customHeight="1" thickBot="1" x14ac:dyDescent="0.35">
      <c r="A97" s="53"/>
      <c r="B97" s="20"/>
      <c r="C97" s="37"/>
      <c r="D97" s="21"/>
      <c r="E97" s="65"/>
      <c r="F97" s="6"/>
    </row>
    <row r="98" spans="1:6" ht="18" customHeight="1" thickBot="1" x14ac:dyDescent="0.3">
      <c r="A98" s="53"/>
      <c r="B98" s="23" t="s">
        <v>74</v>
      </c>
      <c r="C98" s="24"/>
      <c r="D98" s="25"/>
      <c r="E98" s="26" t="s">
        <v>20</v>
      </c>
      <c r="F98" s="27">
        <f>SUM(F93:F97)</f>
        <v>0</v>
      </c>
    </row>
    <row r="99" spans="1:6" ht="15.75" x14ac:dyDescent="0.3">
      <c r="A99" s="1"/>
      <c r="B99" s="16"/>
      <c r="C99" s="3"/>
      <c r="D99" s="4"/>
      <c r="E99" s="5"/>
      <c r="F99" s="6"/>
    </row>
    <row r="100" spans="1:6" ht="15.75" x14ac:dyDescent="0.3">
      <c r="A100" s="66"/>
      <c r="B100" s="2"/>
      <c r="C100" s="3"/>
      <c r="D100" s="4"/>
      <c r="E100" s="5"/>
      <c r="F100" s="6"/>
    </row>
    <row r="101" spans="1:6" ht="17.25" customHeight="1" x14ac:dyDescent="0.3">
      <c r="A101" s="66"/>
      <c r="B101" s="16" t="s">
        <v>75</v>
      </c>
      <c r="C101" s="3"/>
      <c r="D101" s="4"/>
      <c r="E101" s="5"/>
      <c r="F101" s="67" t="s">
        <v>76</v>
      </c>
    </row>
    <row r="102" spans="1:6" ht="16.5" thickBot="1" x14ac:dyDescent="0.35">
      <c r="A102" s="66"/>
      <c r="B102" s="2"/>
      <c r="C102" s="3"/>
      <c r="D102" s="4"/>
      <c r="E102" s="5"/>
      <c r="F102" s="6"/>
    </row>
    <row r="103" spans="1:6" ht="30" customHeight="1" thickBot="1" x14ac:dyDescent="0.35">
      <c r="A103" s="66"/>
      <c r="B103" s="68" t="s">
        <v>77</v>
      </c>
      <c r="C103" s="3"/>
      <c r="D103" s="4"/>
      <c r="E103" s="5"/>
      <c r="F103" s="27">
        <f>F16</f>
        <v>0</v>
      </c>
    </row>
    <row r="104" spans="1:6" ht="30" customHeight="1" thickBot="1" x14ac:dyDescent="0.35">
      <c r="A104" s="66"/>
      <c r="B104" s="68" t="s">
        <v>78</v>
      </c>
      <c r="C104" s="3"/>
      <c r="D104" s="4"/>
      <c r="E104" s="5"/>
      <c r="F104" s="27">
        <f>F33</f>
        <v>0</v>
      </c>
    </row>
    <row r="105" spans="1:6" ht="30" customHeight="1" thickBot="1" x14ac:dyDescent="0.35">
      <c r="A105" s="66"/>
      <c r="B105" s="68" t="s">
        <v>37</v>
      </c>
      <c r="C105" s="3"/>
      <c r="D105" s="4"/>
      <c r="E105" s="5"/>
      <c r="F105" s="27">
        <f>F53</f>
        <v>0</v>
      </c>
    </row>
    <row r="106" spans="1:6" ht="30" customHeight="1" thickBot="1" x14ac:dyDescent="0.35">
      <c r="A106" s="66"/>
      <c r="B106" s="69" t="s">
        <v>50</v>
      </c>
      <c r="C106" s="3"/>
      <c r="D106" s="4"/>
      <c r="E106" s="5"/>
      <c r="F106" s="27">
        <f>F68</f>
        <v>0</v>
      </c>
    </row>
    <row r="107" spans="1:6" ht="30" customHeight="1" thickBot="1" x14ac:dyDescent="0.35">
      <c r="A107" s="66"/>
      <c r="B107" s="69" t="s">
        <v>60</v>
      </c>
      <c r="C107" s="3"/>
      <c r="D107" s="4"/>
      <c r="E107" s="5"/>
      <c r="F107" s="27">
        <f>F83</f>
        <v>0</v>
      </c>
    </row>
    <row r="108" spans="1:6" ht="30" customHeight="1" thickBot="1" x14ac:dyDescent="0.35">
      <c r="A108" s="66"/>
      <c r="B108" s="69" t="s">
        <v>67</v>
      </c>
      <c r="C108" s="3"/>
      <c r="D108" s="4"/>
      <c r="E108" s="5"/>
      <c r="F108" s="27">
        <f>F89</f>
        <v>0</v>
      </c>
    </row>
    <row r="109" spans="1:6" ht="30" customHeight="1" thickBot="1" x14ac:dyDescent="0.35">
      <c r="A109" s="66"/>
      <c r="B109" s="69" t="s">
        <v>71</v>
      </c>
      <c r="C109" s="3"/>
      <c r="D109" s="4"/>
      <c r="E109" s="5"/>
      <c r="F109" s="27">
        <f>F98</f>
        <v>0</v>
      </c>
    </row>
    <row r="110" spans="1:6" ht="16.5" thickBot="1" x14ac:dyDescent="0.35">
      <c r="A110" s="66"/>
      <c r="B110" s="58"/>
      <c r="C110" s="3"/>
      <c r="D110" s="4"/>
      <c r="E110" s="5"/>
      <c r="F110" s="45"/>
    </row>
    <row r="111" spans="1:6" ht="24.75" customHeight="1" x14ac:dyDescent="0.25">
      <c r="A111" s="70"/>
      <c r="B111" s="71" t="s">
        <v>79</v>
      </c>
      <c r="C111" s="72"/>
      <c r="D111" s="73"/>
      <c r="E111" s="74"/>
      <c r="F111" s="75">
        <f>SUM(F103:F109)</f>
        <v>0</v>
      </c>
    </row>
    <row r="112" spans="1:6" ht="27" x14ac:dyDescent="0.3">
      <c r="A112" s="76"/>
      <c r="B112" s="9" t="s">
        <v>80</v>
      </c>
      <c r="C112" s="29"/>
      <c r="D112" s="77"/>
      <c r="E112" s="78"/>
      <c r="F112" s="79">
        <f>0.25*F111</f>
        <v>0</v>
      </c>
    </row>
    <row r="113" spans="1:6" ht="15.75" x14ac:dyDescent="0.3">
      <c r="A113" s="70"/>
      <c r="B113" s="80"/>
      <c r="C113" s="29"/>
      <c r="D113" s="77"/>
      <c r="E113" s="78"/>
      <c r="F113" s="81"/>
    </row>
    <row r="114" spans="1:6" ht="19.5" customHeight="1" thickBot="1" x14ac:dyDescent="0.35">
      <c r="A114" s="70"/>
      <c r="B114" s="82" t="s">
        <v>81</v>
      </c>
      <c r="C114" s="83"/>
      <c r="D114" s="84"/>
      <c r="E114" s="85"/>
      <c r="F114" s="86">
        <f>SUM(F111:F112)</f>
        <v>0</v>
      </c>
    </row>
    <row r="115" spans="1:6" ht="15.75" x14ac:dyDescent="0.3">
      <c r="A115" s="70"/>
      <c r="B115" s="87"/>
      <c r="C115" s="88"/>
      <c r="D115" s="89"/>
      <c r="E115" s="90"/>
      <c r="F115" s="91"/>
    </row>
    <row r="116" spans="1:6" ht="16.5" thickBot="1" x14ac:dyDescent="0.35">
      <c r="A116" s="70"/>
      <c r="B116" s="92" t="s">
        <v>82</v>
      </c>
      <c r="C116" s="93"/>
      <c r="D116" s="84"/>
      <c r="E116" s="85"/>
      <c r="F116" s="86">
        <v>0</v>
      </c>
    </row>
    <row r="117" spans="1:6" ht="23.25" customHeight="1" thickBot="1" x14ac:dyDescent="0.35">
      <c r="A117" s="94"/>
      <c r="B117" s="82" t="s">
        <v>83</v>
      </c>
      <c r="C117" s="93"/>
      <c r="D117" s="84"/>
      <c r="E117" s="85"/>
      <c r="F117" s="86">
        <f>F114*0.035</f>
        <v>0</v>
      </c>
    </row>
    <row r="118" spans="1:6" ht="16.5" thickBot="1" x14ac:dyDescent="0.35">
      <c r="A118" s="94"/>
      <c r="B118" s="2"/>
      <c r="C118" s="3"/>
      <c r="D118" s="4"/>
      <c r="E118" s="5"/>
      <c r="F118" s="95"/>
    </row>
    <row r="119" spans="1:6" ht="16.5" thickBot="1" x14ac:dyDescent="0.35">
      <c r="A119" s="70"/>
      <c r="B119" s="96" t="s">
        <v>84</v>
      </c>
      <c r="C119" s="96"/>
      <c r="D119" s="97"/>
      <c r="E119" s="98"/>
      <c r="F119" s="99">
        <f>SUM(F114:F117)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</dc:creator>
  <cp:lastModifiedBy>Goran</cp:lastModifiedBy>
  <dcterms:created xsi:type="dcterms:W3CDTF">2020-05-14T11:20:58Z</dcterms:created>
  <dcterms:modified xsi:type="dcterms:W3CDTF">2020-05-14T11:36:08Z</dcterms:modified>
</cp:coreProperties>
</file>