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5972" yWindow="492" windowWidth="16272" windowHeight="17616"/>
  </bookViews>
  <sheets>
    <sheet name="troskovnik" sheetId="1" r:id="rId1"/>
    <sheet name="opci uvjeti" sheetId="2" r:id="rId2"/>
  </sheets>
  <definedNames>
    <definedName name="_xlnm.Print_Area" localSheetId="0">troskovnik!$A$1:$F$231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3" i="1" l="1"/>
  <c r="F81" i="1"/>
  <c r="F106" i="1"/>
  <c r="F139" i="1" l="1"/>
  <c r="F70" i="1" l="1"/>
  <c r="F65" i="1" l="1"/>
  <c r="F67" i="1"/>
  <c r="F68" i="1"/>
  <c r="F66" i="1"/>
  <c r="F125" i="1"/>
  <c r="F62" i="1" l="1"/>
  <c r="F56" i="1"/>
  <c r="F55" i="1"/>
  <c r="F61" i="1" l="1"/>
  <c r="F176" i="1" l="1"/>
  <c r="F133" i="1"/>
  <c r="F132" i="1"/>
  <c r="F58" i="1"/>
  <c r="F52" i="1"/>
  <c r="F115" i="1" l="1"/>
  <c r="F33" i="1"/>
  <c r="F31" i="1" l="1"/>
  <c r="F167" i="1"/>
  <c r="F166" i="1"/>
  <c r="F165" i="1"/>
  <c r="F164" i="1"/>
  <c r="F163" i="1"/>
  <c r="F173" i="1" l="1"/>
  <c r="F32" i="1"/>
  <c r="F102" i="1"/>
  <c r="F43" i="1"/>
  <c r="F179" i="1" l="1"/>
  <c r="F180" i="1"/>
  <c r="F175" i="1" l="1"/>
  <c r="F174" i="1"/>
  <c r="F178" i="1" l="1"/>
  <c r="F222" i="1" s="1"/>
  <c r="F45" i="1"/>
  <c r="F104" i="1"/>
  <c r="F100" i="1"/>
  <c r="F41" i="1"/>
  <c r="F157" i="1"/>
  <c r="F156" i="1"/>
  <c r="F161" i="1" l="1"/>
  <c r="F160" i="1"/>
  <c r="F117" i="1" l="1"/>
  <c r="F30" i="1" l="1"/>
  <c r="F169" i="1" l="1"/>
  <c r="F153" i="1"/>
  <c r="F51" i="1" l="1"/>
  <c r="F50" i="1"/>
  <c r="F183" i="1" l="1"/>
  <c r="F181" i="1"/>
  <c r="F77" i="1" l="1"/>
  <c r="F29" i="1" l="1"/>
  <c r="F79" i="1" l="1"/>
  <c r="F86" i="1" s="1"/>
  <c r="F114" i="1" l="1"/>
  <c r="F116" i="1"/>
  <c r="F39" i="1" l="1"/>
  <c r="F14" i="1" l="1"/>
  <c r="F137" i="1" l="1"/>
  <c r="F185" i="1" l="1"/>
  <c r="F187" i="1" s="1"/>
  <c r="F134" i="1" l="1"/>
  <c r="F135" i="1"/>
  <c r="F126" i="1"/>
  <c r="F19" i="1" l="1"/>
  <c r="F199" i="1" l="1"/>
  <c r="F204" i="1" l="1"/>
  <c r="F206" i="1" s="1"/>
  <c r="F124" i="1" l="1"/>
  <c r="F98" i="1" l="1"/>
  <c r="F218" i="1" l="1"/>
  <c r="F18" i="1"/>
  <c r="F16" i="1" l="1"/>
  <c r="F197" i="1" l="1"/>
  <c r="F96" i="1"/>
  <c r="F94" i="1"/>
  <c r="F35" i="1" l="1"/>
  <c r="F194" i="1" l="1"/>
  <c r="F209" i="1" l="1"/>
  <c r="F211" i="1" s="1"/>
  <c r="F226" i="1" s="1"/>
  <c r="F92" i="1"/>
  <c r="F90" i="1"/>
  <c r="F108" i="1" l="1"/>
  <c r="F219" i="1" s="1"/>
  <c r="F195" i="1" l="1"/>
  <c r="F193" i="1"/>
  <c r="F225" i="1" l="1"/>
  <c r="F47" i="1" l="1"/>
  <c r="F26" i="1" l="1"/>
  <c r="F129" i="1" l="1"/>
  <c r="F123" i="1"/>
  <c r="F113" i="1"/>
  <c r="F37" i="1" l="1"/>
  <c r="F119" i="1"/>
  <c r="F147" i="1" l="1"/>
  <c r="F148" i="1"/>
  <c r="F149" i="1"/>
  <c r="F150" i="1"/>
  <c r="F151" i="1"/>
  <c r="F158" i="1"/>
  <c r="F112" i="1"/>
  <c r="F127" i="1"/>
  <c r="F130" i="1"/>
  <c r="F27" i="1"/>
  <c r="F28" i="1"/>
  <c r="F40" i="1"/>
  <c r="F8" i="1"/>
  <c r="F9" i="1"/>
  <c r="F10" i="1"/>
  <c r="F11" i="1"/>
  <c r="F12" i="1"/>
  <c r="F20" i="1" l="1"/>
  <c r="F190" i="1"/>
  <c r="F201" i="1" s="1"/>
  <c r="F24" i="1"/>
  <c r="F25" i="1"/>
  <c r="F111" i="1"/>
  <c r="F141" i="1" s="1"/>
  <c r="F146" i="1"/>
  <c r="F171" i="1" s="1"/>
  <c r="F73" i="1" l="1"/>
  <c r="F217" i="1" s="1"/>
  <c r="F224" i="1"/>
  <c r="F220" i="1"/>
  <c r="F216" i="1"/>
  <c r="F223" i="1"/>
  <c r="F221" i="1"/>
  <c r="F228" i="1" l="1"/>
  <c r="F229" i="1" l="1"/>
  <c r="F231" i="1" s="1"/>
</calcChain>
</file>

<file path=xl/sharedStrings.xml><?xml version="1.0" encoding="utf-8"?>
<sst xmlns="http://schemas.openxmlformats.org/spreadsheetml/2006/main" count="331" uniqueCount="180">
  <si>
    <t>A/PROČELJA</t>
  </si>
  <si>
    <t>Opis stavke</t>
  </si>
  <si>
    <t>količina</t>
  </si>
  <si>
    <t>jedinična cijena</t>
  </si>
  <si>
    <t>ukupno</t>
  </si>
  <si>
    <t>1.</t>
  </si>
  <si>
    <t>2.</t>
  </si>
  <si>
    <t>3.</t>
  </si>
  <si>
    <t>4.</t>
  </si>
  <si>
    <t>*satelitska antena</t>
  </si>
  <si>
    <t xml:space="preserve">*vanjska jedinica klima uređaja </t>
  </si>
  <si>
    <t>*kućni broj</t>
  </si>
  <si>
    <t>#</t>
  </si>
  <si>
    <t>m'</t>
  </si>
  <si>
    <t xml:space="preserve">m' </t>
  </si>
  <si>
    <t>5.</t>
  </si>
  <si>
    <t>6.</t>
  </si>
  <si>
    <t>REKAPITULACIJA</t>
  </si>
  <si>
    <t>UKUPNO</t>
  </si>
  <si>
    <t xml:space="preserve">I.PRIPREMNI RADOVI </t>
  </si>
  <si>
    <t xml:space="preserve">II.DEMONTAŽE I RUŠENJA  </t>
  </si>
  <si>
    <t>JM</t>
  </si>
  <si>
    <t>PDV (25%)</t>
  </si>
  <si>
    <t>SVEUKUPNO (s PDV-om)</t>
  </si>
  <si>
    <t>SVEUKUPNO (bez PDV-a)</t>
  </si>
  <si>
    <t>OPĆI UVJETI</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</si>
  <si>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</si>
  <si>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</si>
  <si>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</si>
  <si>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</si>
  <si>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</si>
  <si>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</si>
  <si>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</si>
  <si>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</si>
  <si>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</si>
  <si>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</si>
  <si>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</si>
  <si>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</si>
  <si>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</si>
  <si>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</si>
  <si>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</si>
  <si>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m²</t>
  </si>
  <si>
    <t>Zaštita vanjskih otvora, odnosno postojeće vanjske stolarije koja se neće mijenjati, daskama, letvicama i zaštitnom folijom. U cijenu uračunat sav rad, materijal i pomoćni materijal. Obračun po m²</t>
  </si>
  <si>
    <t>I. PRIPREMNI RADOVI</t>
  </si>
  <si>
    <t>II. DEMONTAŽE I RUŠENJA</t>
  </si>
  <si>
    <t xml:space="preserve">II. DEMONTAŽE I RUŠENJA UKUPNO  </t>
  </si>
  <si>
    <t xml:space="preserve">I. PRIPREMNI RADOVI UKUPNO </t>
  </si>
  <si>
    <t xml:space="preserve">Dobava, postava, skidanje i otprema tunelske skele-prolaza za pješake (nad ulaznim prostorom) , izrađenog od bešavnih cijevi i potrebnih spojnih elemenata, sa svim potrebnim ukrućenjima i sidrenjima visine do 2.5m širine 1.8m.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</si>
  <si>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t>Izvedba premosnica limenog opšava nadozida krova s gromobranskom FeZn trakom (Al žicom Ø 8 mm), FeZn pletenicom.</t>
  </si>
  <si>
    <t>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</si>
  <si>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III. ZEMLJANI RADOVI</t>
  </si>
  <si>
    <t xml:space="preserve">III. ZEMLJANI RADOVI UKUPNO  </t>
  </si>
  <si>
    <t>IV. OSTALI RADOVI</t>
  </si>
  <si>
    <t>V. IZOLATERSKI I FASADERSKI RADOVI</t>
  </si>
  <si>
    <t>V. IZOLATERSKI I FASADERSKI RADOVI UKUPNO</t>
  </si>
  <si>
    <t xml:space="preserve">VI. IZOLATERSKI RADOVI - RAVNI KROV </t>
  </si>
  <si>
    <t>VI. IZOLATERSKI RADOVI - RAVNI KROV UKUPNO</t>
  </si>
  <si>
    <t>IV. OSTALI RADOVI UKUPNO</t>
  </si>
  <si>
    <t>VI. IZOLATERSKI RADOVI - RAVNI KROV</t>
  </si>
  <si>
    <t>Obrada unutarnjih špaleta kod fasadnih otvora kod kojih se mijenja stolarija do potpunog završetka te dovođenja u prvobitno stanje. U stavku uključen sav potreban alat i materijal (lajsne, popratni materijal i slično) za završnu obradu do potpune funkcionalnosti. Obračun po m' .</t>
  </si>
  <si>
    <t>Obrada vanjskog i unutarnjeg praga na vratima masom i rubnom lajsnom, po potrebi iznutra, kako bi se pozicija dovela u postojeće stanje. U slučajnu da se prilikom demontaže pozicije ošteti unutarnji pod, potrebno je sanirati mjesto istim materijalom ili jednako vrijednim.  U stavku uključen sav potreban alat i materijal (lajsne, popratni materijal i slično) za završnu obradu do potpune funkcionalnosti. Obračun po m' izvedenog praga</t>
  </si>
  <si>
    <t>komplet</t>
  </si>
  <si>
    <t>*pričvršćivanje izvesti nehrđajućim vijcima na razmaku svakih 40-60 cm
*nanošenje polimerno-cementnog ljepila trakasto po rubovima i točkasto po sredini ploča                         *nakon lijepljenja ploče se dodatno pričvršćuju spojnicama (6-8)kom/m²                                                                             *na rubnim dijelovima, postavljaju se - rubni profili kao i oko otvora s tim da je na dijagonalama otvora potrebno kao dodatno ojačanje postaviti mrežicu veličine 20x40 (30x50cm)</t>
  </si>
  <si>
    <t xml:space="preserve">*na ploče kamene vune nanosi se polimerno -cementno ljepilo u koje se utiskuje tekstilno-staklena mrežica alkalno otporna sa preklopima od 10 cm ,koja se pregletava drugim slojem polimerno -cementnog ljepila                                                                                                                            *nakon sušenja 5-7 dana, prije izvođenja završnog sloja  potrebno je nanijeti impregnirajući sloj.  Sistem se izvodi na ab elementima i parapetnim zidovima. Stavka uključuje postavljanje svih potrebnih elemenata, rubnih profila za fasadu, alu i/ili pvc kutnika (sa mrežicom) i ojačanja na sve rubove, uglove, otvore, uglove i dr.   </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</si>
  <si>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</si>
  <si>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Demontaža postojeće stolarije uz minimalna oštećenja s vanjske i unutarnje strane. U stavku ulazi demontaža dotrajalih, starih prozora, ulaznih vrata, balkonskih vrata i ostakljenih stijena, te sva potrebna zaštita i odvoz na deponij koji osigurava izvođač radova. Obvezno prije demontaže izvođač treba uzeti sve potrebne mjere i detalje potrebne za izradu nove stolarije. Obračun po broju demontiranih stavki. U stavku su uključeni i utovar, odvoz te istovar otpadnog materijala na za to predviđeni gradski deponij</t>
  </si>
  <si>
    <t xml:space="preserve">RAVNI NEPROHODNI KROV </t>
  </si>
  <si>
    <t>Nakon završetka radova izrada ploča s podacima o sufinanciranju natječaja za energetsku obnovu zgrada u svrhu promidžbe i vidljivosti načina realizacije istog.</t>
  </si>
  <si>
    <t>*krovni antenski stupovi</t>
  </si>
  <si>
    <t>Dobava i postava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</si>
  <si>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</si>
  <si>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</si>
  <si>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OSTALI (LIČILAČKI) RADOVI- opći uvjeti</t>
  </si>
  <si>
    <t>Pažljiva demontaža postojećih antenskih kabela postavljenih na ravnom krovu zgrade s privremenim deponiranjem  i ponovnom ugradnjom s povezivanjem u snopove po postavljanju toplinske izolacije. Uključujući razvodne kutije i splitere. Obračun komplet</t>
  </si>
  <si>
    <t>Skidanje sokla (keramičke pločice) visine cca 12-18 cm na lođama zbog izrade ETICS sustava. U stavku su uključeni i utovar, odvoz te istovar otpadnog materijala na za to predviđeni gradski deponij. Obračun po  m'</t>
  </si>
  <si>
    <t>m3</t>
  </si>
  <si>
    <t xml:space="preserve"> *grafitni EPS vanjske špalete d=2cm, širina cca 15-35 cm</t>
  </si>
  <si>
    <t>Toplinska izolacija špaleta  debljine 2 cm od grafitnog EPSa - λ≤0,035 W/mK obračunava se zasebno u m, (RŠ 30-35 cm). Na spojevima ETICS-a sa stolarijom, ovisno o dimenzijama i poziciji otvora, te debljini izolacije, ugraditi priključne profile za kvalitetan i trajan spoj ETICS-a sa stolarijom. Na spojevima ETICS-a sa prozorskim  klupicama, ugraditi izolacijsku traku za fuge (3-7 mm). ETICS sustav izvesti preko kutije roleta. U svemu se pridržavati uputa i specifikacija proizvođača, pravila struke i standarda kvalitete. Obračun mineralne vune vrši se po površini ugrađene, otvori se svi u cijelosti odbijaju. Obračun špaleta po dužnom metru.</t>
  </si>
  <si>
    <t xml:space="preserve">Nabava materijala, izrada i postava završnog sloja na podlogu od armiranog cementnog ljepila na podnožju zida prizemlja (sokl) - dekorativna žbuka za podnožje zgrade na bazi umjetnih smola (tipa kao npr. Teraplast ili jednakovrijedno) veličine zrna 1,50 mm. Izvedba u boji po izboru projektanta. Izvesti prema uputama proizvođača. Obračun se vrši po površini ugrađene, otvori se svi u cijelosti odbijaju. Obračun špaleta po dužnom metru. </t>
  </si>
  <si>
    <t>8.</t>
  </si>
  <si>
    <r>
      <t>Dobava i ugradnja materijala za izvedbu vertikalne hidroizolacije podnožja zida - sokla vanjskih zidova prizemlja uz teren, visine cca 80</t>
    </r>
    <r>
      <rPr>
        <sz val="9"/>
        <rFont val="Century Gothic"/>
        <family val="2"/>
        <charset val="238"/>
      </rPr>
      <t xml:space="preserve"> cm</t>
    </r>
    <r>
      <rPr>
        <sz val="9"/>
        <color theme="1"/>
        <rFont val="Century Gothic"/>
        <family val="2"/>
        <charset val="238"/>
      </rPr>
      <t>. Sve prema smjernicama za izradu ETICS sustava ili jednakovrijednog (detalj izvedbe podnožja u ravnini pročelja). Izvesti slijedeće radove:                                                                                                                                                                                                             *policementna hidroizolacija protiv vlage iz tla HRN EN 13707,HRN EN 13969 ugrađena na podlogu u svemu prema preporukama i uputstvima proizvođača. Obračun po izvedenoj površini.</t>
    </r>
  </si>
  <si>
    <t>*držač zastave</t>
  </si>
  <si>
    <t>*rasvjeta na lođama i ulazu</t>
  </si>
  <si>
    <t>Demontaža postojećih unutarnjih klupčica  sa  prozora koji se mijenjaju - pocinčanih i plastificiranih limenih opšava i kamenih klupčica. U cijenu uračunat vertikalni i horizontalni prijenos, utovar, transport i zbrinjavanje na gradskom deponiju.  Obračun po m' demontiranog opšava.</t>
  </si>
  <si>
    <t>9.</t>
  </si>
  <si>
    <r>
      <t>Nabava materijala i izvedba zaštitno dekorativne silikonske žbuke valjane teksture (zrno do 1.50 mm) u svemu prema uputama proizvođača. U stavku su uključeni vanjski zidovi, podgled i bočne stranice nadstrešnice nad ulazom, podgled, stropovi i unutrašnje stranice lođa.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se vrši po površini ugrađene žbuke, otvori se svi u cijelosti odbijaju. Obračun špaleta po dužnom metru </t>
    </r>
  </si>
  <si>
    <t xml:space="preserve">Dobava i postava hidroizolacije iz sintetičke membrane na bazi termoplastičnog poliolefina, FPO/TPO, armirana poliesterskom mrežicom, UV stabilna, debljine d= 1,5 mm, (tip kao SARNAFIL TS 77, proizvođača SIKA AG ili jednakovrijedno). Membrane se slobodno polažu te perimetralno fiksiraju. Spojevi se obrađuju vrućim zrakom sa širinom vara od min. 3 cm, preklop 8 cm, u skladu s propisanom tehnologijom od strane proizvođača membrane. U dijelu krova membrana se podiže 30 cm na zidove dimnjaka, kupole i izlaza na krov. U cijenu su uključeni svi potrebni radovi kao i spojna i brtveća sredstva. </t>
  </si>
  <si>
    <r>
      <t xml:space="preserve">*cca </t>
    </r>
    <r>
      <rPr>
        <sz val="9"/>
        <rFont val="Calibri"/>
        <family val="2"/>
      </rPr>
      <t>Ø200</t>
    </r>
  </si>
  <si>
    <r>
      <t xml:space="preserve">*cca </t>
    </r>
    <r>
      <rPr>
        <sz val="9"/>
        <rFont val="Calibri"/>
        <family val="2"/>
      </rPr>
      <t>Ø75-100</t>
    </r>
  </si>
  <si>
    <t>Nabava materijala, izrada i postava unutarnjih prozorskih klupčica izvedenih od PVC glatkih materijala  presjeka (sa ugrađenim sistemom komora koje sprečavaju prijenos topline) i boje po izboru projektanta i investitora, prosječne razvijene širine do 200 mm. Stavka uključuje dobavu i postavu svog pomoćnog materijala  potrebnog  za izvedbu do potpune gotovosti i funkcionalnosti klupčica. Potrebno je koristiti tipski industrijski proizvod. Obračun po m'.</t>
  </si>
  <si>
    <t xml:space="preserve">Dobava i postava ker. pločica radi izvedbe sokla na lođama. Stavka obuhvaća sav potreban rad i materijal do potpune funkcionalnosti.  Obračun po m' </t>
  </si>
  <si>
    <t>*slivnik - neprohodni ravni krov</t>
  </si>
  <si>
    <t>Demontaža i privremeno deponiranje raznih elemenata na pročelju zgrade na mjesto prema odluci nadzornog inženjera i suvlasnika zgrade te ponovna montaža nakon izvedbe radova, sve zbog izrade ETICS sustava. U cijenu uračunat sav potreban rad, alat i pomoćni materijal. Na terenu još obavezno provjeriti broj svake stavke, zbog moguće promjene od dana snimanja do izvođenja. Obračun po kom.</t>
  </si>
  <si>
    <t>10.</t>
  </si>
  <si>
    <t>11.</t>
  </si>
  <si>
    <t>12.</t>
  </si>
  <si>
    <t>Dobava i ugradnja adekvatnog novog tipskog slivnika za neprohodni ravni krov, sa plaštem za spoj sa hidroizolacijskom trakom i pripadajući spojni pribor te fazonski komadi do potpune funkcionalnosti. Slivnike na neprohodnom ravnom krovu treba produljiti za jedan metar unutar postojećeg slivnika prilikom ugradnje. Slivnike iznad krova lođe i nadstrešnice nad ulazom spojiti s novom "rigalicom" Obračun po komadu ugrađenog slivnika.</t>
  </si>
  <si>
    <t>Nabava materijala, izrada i postava dodatne metalne prečke na postojećoj metalnoj penjalici izlaza na krov, zbog povišenja nadozida. Izrada iz okruglih čeličnih profila cca Ø 30 mm varenjem na postojeću konstrukciju. U stavku uključen sav potreban alat i materijal za završnu obradu do potpune funkcionalnosti (zaštita, završna boja , pomoćni materijal....). Obračun po m'</t>
  </si>
  <si>
    <t>Pažljiva demontaža i ponovna montaža (uključujući i sve dodatne radnje i materijale potrebne za punu funkcionalnost) postojeće instalacije portafona (uključujući tipkala zvona, portafon i sl.) postavljene uz ulaz, privremenim deponiranjem i ponovnom ugradnjom u vodilicu po postavljanju toplinske izolacije fasadne ovojnice. Obračun komplet.</t>
  </si>
  <si>
    <t>Zamjena postojeće lamperije na kutijama za rolete originalnih prozora koji se ne mijenjaju, radi postavljanja toplinske izolacije pročelja. Stavka uključuje skidanje postojeće obloge od drvenih letvica te postavljanje vodootpornih OSB ploča, kao pripremu za postavljanje toplinske izolacije pročelja. OSB ploče se bočno učvršćuju u zid metalnim držačima  Stavka uključuje rad i sav potreban materijal. Obračun po m².</t>
  </si>
  <si>
    <t>*pretinac za reklame</t>
  </si>
  <si>
    <t>VIII. LIMARSKI RADOVI</t>
  </si>
  <si>
    <t>VIII. LIMARSKI RADOVI UKUPNO</t>
  </si>
  <si>
    <t>IX. STOLARSKI RADOVI</t>
  </si>
  <si>
    <t>IX. STOLARSKI RADOVI UKUPNO</t>
  </si>
  <si>
    <t>X. PODOPOLAGAČKI RADOVI</t>
  </si>
  <si>
    <t>XI. PROMIDŽBENI RADOVI</t>
  </si>
  <si>
    <t>XI. PROMIDŽBENI RADOVI UKUPNO</t>
  </si>
  <si>
    <t xml:space="preserve">Dobava i postava holkera rš do 10cm. Holker je profiliran od pocinčanog nehrđajućeg lima. U cijenu su uključene vrijednosti svih radova i materijala. Obračun po m' ugrađene lajsne. </t>
  </si>
  <si>
    <t>Dobava i postava limene lajsne rš do 10 cm TPO/FPO folija ukupne debljine d=1,8mm, tip kao SIKA/SARNAFIL ili jednakovrijedne. U cijenu su uključene vrijednosti svih radova i materijala. Obračun po m' ugrađene lajsne.</t>
  </si>
  <si>
    <t>Ugradnja tipskih odzračnika za neprohodni ravni krov. U stavku uključen sav potreban alat i materijal za završnu obradu do potpune funkcionalnosti. Odzračnike produljiti za jedan metar unutar postojećih ventilacija prilikom ugradnje. Obračun po kom ugrađenog odzračnika.</t>
  </si>
  <si>
    <t>Brtvljenje brtvećom trakom ili kitom, uz prethodni nanos odgovarajućeg PRIMERA ovisno o tretiranoj površini. Obračun po m'.</t>
  </si>
  <si>
    <t>X. KERAMIČARSKI RADOVI</t>
  </si>
  <si>
    <t>X. KERAMIČARSKI RADOVI UKUPNO</t>
  </si>
  <si>
    <t>*vanjski ormarić za plin</t>
  </si>
  <si>
    <t xml:space="preserve">*nosač za veš </t>
  </si>
  <si>
    <t>Demontaža postojećih vanjskih klupčica s prozora. U cijenu uračunat vertikalni i horizontalni prijenos, utovar, transport i zbrinjavanje na gradskom deponiju.  Obračun po m' demontiranog opšava.</t>
  </si>
  <si>
    <t xml:space="preserve">Ručni iskop sloja zemlje C kategorije, cca 60 cm uz pročelje zgrade sa  sjeveroistočne i jugoistočne strane zgrade. Teren je uglavnom ravan sa minimalnim padom, dubina iskopa  cca 20 cm. Iskop se izvodi zbog postavljanje ETICS sustava te nasipanja oblutaka uz pročelje zgrade, te zaštite sokla zgrade u širini cca 40 cm.  Razliku u otkopanom materijal odvesti na deponiju. Dno iskopa isplanirati s točnošću ±2 cm. Obračun po m³ materijala u sraslom stanju. </t>
  </si>
  <si>
    <t>Nabava materijala i izrada prodora vertikalnih i horizontalnih (po želji stanara izvedba horizontalnog prodora u stan) odvoda za kondenzat vanjskih klima jedinica te rješenje odvodnje istog. Uz svaki stan na vertikalnoj odvodnji mora biti predviđen priklučak za svaki stan). U stavku uključen sav potreban alat i materijal za završnu obradu do potpune funkcionalnosti. Obračun po m'</t>
  </si>
  <si>
    <t>Produljenje "rigalica" od pocinčanih čeličnih kvadratnih cijevi na lođama zbog zaštite završne obrade pročelja od procijedne vode.  U stavku uključen sav potreban alat i materijal za završnu obradu do potpune funkcionalnosti. Obračun po kom</t>
  </si>
  <si>
    <t>Skidanje postojećih hidroizolacije i slojeva ravnog krova do razine betona neprohodnog ravnog krova. U cijenu su uračunati horizontalni i vertikalni transporti i utovar i odvoz otpadnog materijala na deponiju. Obračun po m²</t>
  </si>
  <si>
    <t>Demontaža postojećih pocinčanih limenih opšava -okapnice sa ruba neprohodnih krovova, podnožja dimnjaka, izlaza na krov. U cijeni vertikalni i horizontalni prijenos, utovar, transport i zbrinjavanje na gradskom deponiju.  Obračun po m' demontiranog opšava.</t>
  </si>
  <si>
    <t>Dobava materijala i zidanje nadozida ravnog krova iznad lođa, nadozida izlaza na ravni krov i izlaza iznad stubišta, porobeton blokom širine 20 cm u odgovarajućem mortu. U jediničnoj cijeni sadržan je sav potreban rad i materijal te priprema podloge, do potpune funkcionalnosti. Nadozid se izvodi zbog slojeva toplinske izolacije ravnog krova. Obračun po m²</t>
  </si>
  <si>
    <r>
      <t xml:space="preserve">Nabava materijala, izrada i postava vanjskih prozorskih klupčica izvedenih od plastificiranog aluminijskog lima d=1,5 mm u RAL boji po izboru projektanta (bijele boje), prosječne razvijene širine do 400 mm. Klupčice se postavljaju nakon izvedbe fasade </t>
    </r>
    <r>
      <rPr>
        <u/>
        <sz val="9"/>
        <rFont val="Century Gothic"/>
        <family val="2"/>
        <charset val="238"/>
      </rPr>
      <t>a mjere je potrebno uzeti na mjestu ugradnje</t>
    </r>
    <r>
      <rPr>
        <sz val="9"/>
        <rFont val="Century Gothic"/>
        <family val="2"/>
        <charset val="238"/>
      </rPr>
      <t>. Stavka uključuje dobavu i postavu svog pomoćnog materijala  potrebnog  za izvedbu do potpune gotovosti i funkcionalnosti klupčica. Potrebno je koristiti tipski industrijski proizvod. Obračun po m'.</t>
    </r>
  </si>
  <si>
    <t>~ horizontalni žljeb</t>
  </si>
  <si>
    <t>Pažljiva demontaža i ponovna montaža (uključujući i sve dodatne radnje i materijale potrebne za punu funkcionalnost) postojeće nadžbukne električne instalacije (uključujući prekidače, rasvjetna tijela i dr.) u garažama i spremištu prizemlja s privremenim deponiranjem i ponovnom ugradnjom po postavljanju toplinske izolacije na strop podruma te strop spremišta. Obračun komplet.</t>
  </si>
  <si>
    <t>m2</t>
  </si>
  <si>
    <t>Demontaža te ponovna  montaža gromobranske instalacije zgrade (na pročeljima i na ravnom krovu) zbog izvođenja ETISC fasadnog sustava i slojeva krovne izolacije. U stavku uključen sav potreban alat, materijal i spojni pribor za završnu obradu do potpune funkcionalnosti. U slučaju da izvođač nije u mogućnosti vratiti postojeću instalaciju zbog lošeg stanja postojeće instalacije, dužan je postaviti novu. O stanju i funkcionalnosti postojeće instalacije potrebno je konzultirati se nadzornim inženjerom. Po završetku radova potrebno je napraviti ispitivanje instalacija te dostaviti elaborat ispitivanja nadzornom inženjeru i investitoru koji je uključen u cijenu. Obračun po m'</t>
  </si>
  <si>
    <t xml:space="preserve">XPS, d=14 cm, podnožje zgrade uz teren do 1,20 m visine i zidovi prizemlja do 2.4 m sa završnom obradom od kulira </t>
  </si>
  <si>
    <t xml:space="preserve">Nabava materijala, izrada i postava toplinskog fasadnog sistema tipa ETICS ili jednakovrijednog, prema HRN EN 13499 ili jednakovrijednoj normi, dijelovima pročeljnog zida (postava u zoni sokla vanjskog pročelja, u visini cca 100 cm iznad terena na podnožju zgrade (120cm sa 20 cm ispod razine terena) te visine cca 240 cm ( 20 cm ispod razine terena) kod zidova sa završnom obradom od kulira i u visini 30 cm na podnožju zidova na lođama). Toplinski sistem se sastoji od :  *ploče ekstrudiranog polistirena XPS hrapave površine d=14 i 5 cm λd=0.035W/mK u skladu s HRN EN  13163 i  HRN EN 1349 ili jednakovrijednim normama.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kutna lajsna s okapom i sl.). Sistem se izvodi na ab elementima i parapetnim zidovima. Sve radove treba izvesti isključivo po uputama proizvođača fasadnog sustava, koristeći materijale, alate  i način izvođenja po tehnologiji proizvođača slojeva fasade i projekta fizike zgrade. Stavka uključuje, postavljanje svih potrebnih elemenata, rubnih profila za fasadu, alu i/ili pvc kutnika (sa mrežicom) i ojačanja na sve rubove, uglove, otvore, i dr. U svemu se pridržavati uputa i specifikacija proizvođača, pravila struke i standarda kvalitete.                          </t>
  </si>
  <si>
    <t xml:space="preserve">XPS, d=14 cm, podnožje lođa i podnožje svjetlarnika </t>
  </si>
  <si>
    <t>XPS, d=5 cm, podnožje zgrade</t>
  </si>
  <si>
    <r>
      <t>Dobava i ugradnja materijala za izvedbu povezanog sustava za vanjsku toplinsku izolaciju (kao ETICS ili jednakovrijedan) od MINERALNE KAMENE VUNE u skladu s normom HRN 13499 ili</t>
    </r>
    <r>
      <rPr>
        <sz val="9"/>
        <rFont val="Century Gothic"/>
        <family val="2"/>
        <charset val="238"/>
      </rPr>
      <t xml:space="preserve"> jednakovrijednom normom d=14 cm, d=8cm, d=5 cm, d=2 cm,</t>
    </r>
    <r>
      <rPr>
        <sz val="9"/>
        <color theme="1"/>
        <rFont val="Century Gothic"/>
        <family val="2"/>
        <charset val="238"/>
      </rPr>
      <t xml:space="preserve"> sustavom slijedećih  karakteristika :                                                                                                         *deklarirana toplinske provodljivosti λd&lt;=0.035W/mK i u skladu s normom HRN EN 12667 ili jednakovrijednom normom
*klasa gorivosti A1  u skladu s normom HRN EN 501-1  ili jednakovrijednom normom                                                                                              *otpor difuziji vodene pare μ=1 u skladu s normom HRN EN 12086  ili jednakovrijednom normom                                                                                  Faze izrade :                                                                                                                           *postavljanje aluminijskog perforiranog sokl profila jednake širine kao debljina ploče kamene vune   </t>
    </r>
  </si>
  <si>
    <r>
      <t>Nabava materijala i izvedba zaštitno dekorativne silikonske žbuke špaleta (RŠ 15 -35cm) valjane teksture (zrno do 1.50 mm)  te žbuke na bazi umjetnih smola (tipa kao npr. Teraplast ili jednakovrijedno) veličine zrna 1,50 mm u svemu prema uputama proizvođača.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po m' pročelja koje se žbuka.</t>
    </r>
  </si>
  <si>
    <t>silikon</t>
  </si>
  <si>
    <t>na bazi umjetnih smola (tipa kao npr. Teraplast ili jednakovrijedno)</t>
  </si>
  <si>
    <t>Dobava, doprema i ugradnja toplinske izolacije od ploča tvrde kamene vune d=20 cm, u 2 sloja debljine 10,0 cm i 10,0 cm, na sloj pijeska u padu krovne plohe 2 % u svemu prema planu polaganja i uputstvima proizvođača.
Potrebne karakteristike:
- deklarirana toplinska provodljivost λ=0,035 W/mK prema HRN EN 12667 ili jednakovrijednoj normi
- reakcija na požar A1 prema HRN EN 13501-1 ili jednakovrijednoj normi
- otpor difuziji vodene pare μ =1 prema HRN EN 12086 ili jednakovrijednoj normi
U cijenu je uračunat sav potreban rad i materijal do potpune gotovosti. U svemu se pridržavati uputa i specifikacija proizvođača, pravila struke i standarda kvalitete.
U cijenu je uključeno materijal i postavljanje:
*sloj pijeska za pad i izravnanje debljine 1-5,0 cm
*parne brane
*ploča tvrde kamene vune ukupne debljine d=20cm
*polietilenska folija
Obračun po m² tlocrtne površine krova na koju se polaže toplinska izolacija.</t>
  </si>
  <si>
    <t>*širina 20 cm, visina cca 15 cm</t>
  </si>
  <si>
    <t>Ugradnja metalnog poklopca sa okovom, otvora na neprohodnom ravnom krovu (dimenzija sukladno postojećem stanju 85*85cm), od nehrđajućeg materijala.  U stavku uključen sav potreban alat i materijal za završnu obradu do potpune funkcionalnosti. Novi otvor se izvodi radi  podizanja izlaza na novu visinu zbog toplinske izolacije ravnog krova.  Obračun po kom.</t>
  </si>
  <si>
    <t>VII. IZOLATERSKI RADOVI - STROP GARAŽA I SPREMIŠTA</t>
  </si>
  <si>
    <t>Skračivanje postojećih letvi na pregradama ostava, izvedba ojačanja drvenim štaflama te razna premještanja stvari koje stanari nisu izmjestili da bi se stvorili uvjeti za izradu slojeva
stropa u spremištu i garažama. U jediničnoj cijeni sadržan je sav potreban rad i materijal , do potpune funkcionalnosti. Obračun po m' .</t>
  </si>
  <si>
    <t>Nabava materijala, izrada i postava limene okapnice -opšava izvedene od plastificiranog čeličnog lima, razvijene širine do 400 mm, debljine 0,55-0,70mm, postavljenog na rubu neprohodnog ravnog krova, parapet svjetlarnika, okap dimnjaka te krovova lođa kao zaštita od atmosferilija. Detalj učvršćenja i postave dogovoriti na licu mjesta. U cijenu uključiti sve komplet, pomoćna i vezna sredstva do potpune funkcionalnosti detalja i vodonepropusnosti. Obračun po m'.</t>
  </si>
  <si>
    <t>Izrada, dobava i ugradnja  otklopno zaokretnih PVC prozora i vrata sukladno shemi stolarije, bijele boje, ostakljenih s dvostrukim izo staklom punjenim plemenitim plinom i aluminijskom roletom sa unutarnjom kutijom. Projektirana je stolarija od PVC profila ostakljena izo staklom sa ispunom od plemenitog plina,  koeficijenta prolaska topline U≤ 1,40 W/m²K za cijeli prozor te U≤ 1,10  W/m²K za staklo, sve prema glavnom projektu. U cijenu uključeni svi slijepi štokovi (proširivači) na mjestima gdje je to potrebno radi izrade ETICS sustava. Obračun po komadu. Vrata su sa srednjom pregradom te je staklo podijeljeno na dva djela.</t>
  </si>
  <si>
    <t>13.</t>
  </si>
  <si>
    <t>Otprašivanje svih dijelova fasade vodenim mlazom kao priprema podloge za izradu ETICS sustava te otucanje, krpanje i obrada cca 50% fasadnih ploha zbog dotrajalosti, žbukom (tipa kao Samoborka VC 40,50 ili jednakovrijedno). U cijenu uračunat sav rad i materijal do potpune gotovosti. Površina fasade bez otvora cca 1.000,00 m2</t>
  </si>
  <si>
    <r>
      <t xml:space="preserve">Dobava, postava, skidanje i otprema  cijevne fasadne skele od bešavnih cijevi (visina montaže </t>
    </r>
    <r>
      <rPr>
        <sz val="9"/>
        <rFont val="Century Gothic"/>
        <family val="2"/>
        <charset val="238"/>
      </rPr>
      <t>do 15,40 m</t>
    </r>
    <r>
      <rPr>
        <sz val="9"/>
        <color theme="1"/>
        <rFont val="Century Gothic"/>
        <family val="2"/>
        <charset val="238"/>
      </rPr>
      <t xml:space="preserve"> visine ukupno sa visinom prolaza za pješake), na već postavljenu tunelsku skelu.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r>
  </si>
  <si>
    <t>TROŠKOVNIK GRAĐEVINSKO-OBRTNIČKIH RADOVA ZA POVEĆANJE TOPLINSKE ZAŠTITE VANJSKE OVOJNICE STAMBENE ZGRADE U ULICI VLADIMIRA NAZORA 24, KOPRIVNICA</t>
  </si>
  <si>
    <t>Demontaža limenog pokrova lođa. U cijenu uračunat vertikalni i horizontalni prijenos, transport,zbrinjavanje te čuvanje na gradilištu. Izvođač je dužan demontirati i  osigurati materijal na adekvatan način do ponovne ugradnje. Po završetku radova toplinske izolacije ravnog krova i lođe, u dogovoru sa nadzornim inženjerom i investitorom, potrebno je ugraditi limeni pokrov na ravne krovove lođa.  Stavka uključuje dobavu i postavu svog pomoćnog materijala  potrebnog  za izvedbu do potpune gotovosti i funkcionalnosti  limenog krova. Obračun po m2.</t>
  </si>
  <si>
    <t>Demontaža betonskih ploča uz prizemlje zgrade sa sjeveroistočne i jugoistočne strane. U cijenu uračunat vertikalni i horizontalni prijenos, utovar, transport i zbrinjavanje na gradilišteu. Nako završenih radova na fasadi potrebno je iste vratiti na postojeće mjesto. Stavka uključuje dobavu i postavu demontiranih i novih ploča (ukoliko demontirane ploče nisu za dalnju upotrebu- u dogvoru sa nadzornim inženjerom) te svog pomoćnog materijala (pijesak, geotekstil)  potrebnog  za izvedbu do potpune gotovosti i funkcionalnosti  staze. Obračun po kom.</t>
  </si>
  <si>
    <t>~ vertikalni žljeb</t>
  </si>
  <si>
    <t xml:space="preserve">Nasipanje oblutaka (opcionalno u dogovoru sa investitorom)  uz pročelje zgrade, te zaštite sokla zgrade u širini cca 40 cm do dubine 20 cm.  U cijenu je uključeno i nasipavanje oblutaka gradacije od 16-32 mm Obračun po m³ materijala u sraslom stanju. </t>
  </si>
  <si>
    <t>Zamjena "rigalica" od pocinčanih čeličnih kvadratnih cijevi na krovovima lođa (opcionalno), zbog zaštite završne obrade pročelja od procijedne vode. Stavka uključuje ugradnju "rigalice" na višem mjestu od postojećeg radi spoja s novim slivnikom. U stavku uključen sav potreban alat i materijal za završnu obradu do potpune funkcionalnosti. Obračun po kom.</t>
  </si>
  <si>
    <t>XPS, d=5cm, podnožje lođa, podnožje dimnjaka, nadozid svjetlarnika i rubni opšav krova</t>
  </si>
  <si>
    <t xml:space="preserve"> *pročelja (podgled lođa), mineralna vuna  d=16cm</t>
  </si>
  <si>
    <t xml:space="preserve">Nabava materijala i izvedba armaturnog sloja sa mrežicom radi izvedbe završne žbuke na ogradnom zidu lođe s unutrašnje strane. U stavku su uključeni unutarnji zidovi otvorenih lođa. Podlogu prethodno impregnirati i pripremiti prema uputama proizvođača, što je potrebno uključiti u cijenu. Detalje fasade izvesti prema dogovoru s projektantom. Obračun po m² pročelja koje se žbuka. </t>
  </si>
  <si>
    <t>*slivnik - krov iznad lođa(opcionalno)</t>
  </si>
  <si>
    <t>,</t>
  </si>
  <si>
    <r>
      <t>Nabava materijala, izrada i postava vanjskih okapa na ogradne zidove lođa, izvedenih od plastificiranog aluminijskog lima d=1,5 mm u RAL boji po izboru projektanta (bijele boje), prosječne razvijene širine do 400 mm. Klupčice se postavljaju nakon izvedbe fasade</t>
    </r>
    <r>
      <rPr>
        <u/>
        <sz val="9"/>
        <rFont val="Century Gothic"/>
        <family val="2"/>
        <charset val="238"/>
      </rPr>
      <t xml:space="preserve"> a mjere je potrebno uzeti na mjestu ugradnje</t>
    </r>
    <r>
      <rPr>
        <sz val="9"/>
        <rFont val="Century Gothic"/>
        <family val="2"/>
        <charset val="238"/>
      </rPr>
      <t>. Klupčica treba izlaziti min 3cm izvan ravnine fasade (izvesti okap van završnog sloja fasade) i postaviti se gornjom površinom u nagibu 2% prema van.  Stavka uključuje dobavu i postavu svog pomoćnog materijala  potrebnog  za izvedbu do potpune gotovosti i funkcionalnosti klupčica. Potrebno je koristiti tipski industrijski proizvod. Obračun po m'.</t>
    </r>
  </si>
  <si>
    <t>Demontaža postojećih pocinčanih limenih oluka i žljebova krovne odvodnje sa lođa ulaza u zgradu. U cijeni vertikalni i horizontalni prijenos, utovar, transport i zbrinjavanje na gradilištu.  Postojeću odvodnju  potrebno je povratno ugraditi na  postojeću poziciju nakon izvedbe radova toplinske izolacije.  U cijenu uračunat sav potreban rad, alat i pomoćni materijal. Obračun po m' demontiranoe odvodnje.</t>
  </si>
  <si>
    <t>izlaz bojlera 1,5 m</t>
  </si>
  <si>
    <t>izlaz bojlera 6 m</t>
  </si>
  <si>
    <t>Demontaža postojećih cijevi izlaza bojlera te rešetki kuponica unutar svjetlarnika. Nako završenih radova na fasadi potrebno je iste vratiti na postojeće mjesto.  Izvođač je dužan demontirati i  osigurati materijal na adekvatan način do ponovne ugradnje. Stavka uključuje dobavu i postavu demontiranih komponenti/djelova  te svog pomoćnog materijala  potrebnog  za izvedbu do potpune gotovosti i funkcionalnosti ( uključujući nove rešetke). Obračun po kom .</t>
  </si>
  <si>
    <t>izlaz bojlera 0,5 m</t>
  </si>
  <si>
    <t>ventilacijska rešetka sa mrežicom</t>
  </si>
  <si>
    <t>*POZ 16-jednokrilni prozor sa mutnim staklom dim cca 0,8x0,8=0,64 m²</t>
  </si>
  <si>
    <t>*POZ 12-dvokrilni prozor  dim cca 2,09x0,1,66=3,46m²</t>
  </si>
  <si>
    <t>*POZ 8-ulazna vrata dim cca 1,00x2,01=2,01m²</t>
  </si>
  <si>
    <t xml:space="preserve"> *pročelja (podgledi lođa), mineralna vuna  d=8 cm</t>
  </si>
  <si>
    <t xml:space="preserve"> *pročelja (zidovi pročelja i lođa), mineralna vuna  d=14 cm</t>
  </si>
  <si>
    <t xml:space="preserve"> *pročelja ( lođa sjeverozapad te bočne strane lođa i zidova prizemlja), dimnjaci, mineralna vuna  d=5 cm</t>
  </si>
  <si>
    <t>Dobava, doprema i ugradnja toplinske izolacije od ploča  kamene vune kaširane s jedne strane staklenim voalom, ukupne debljine d=16 cm  λd=0.035W/mK u skladu s HRN EN  13163 i  HRN EN 1349 ili jednakovrijednim normama, na strop spremišta. Postava ploča bez dodatne potkonstrukcije direktno na strop mehaničkim pričvršćivanjem, metalnim držačima s diskom i čavlima za ukucavanje. U stavku je uključeno krojenje stropa prema situaciji na gradilištu.
Obračun po m² tlocrtne površine spremišta na koji se polaže toplinska izolacija.</t>
  </si>
  <si>
    <t>Demontaža postojeće nadžbukne konstrukcije garaža i spremišta. U cijenu uračunat vertikalni i horizontalni prijenos, utovar, transport i zbrinjavanje na gradskom deponiju.  Obračun po m2 konstrukcije.</t>
  </si>
  <si>
    <t xml:space="preserve">Demontaža pokrova </t>
  </si>
  <si>
    <t>Montaža pokrova (opcionalno)</t>
  </si>
  <si>
    <t>14.</t>
  </si>
  <si>
    <t xml:space="preserve">Nabava materijala i izvedba stropa od gipkaronskih ploča d=1,8cm . U stavku su uključeni unutarnji podgledi grijanih lođa. U stavku uključen sav potreban rad (demontaža, montaža), alat i materijal za završnu obradu do potpune funkcionalnosti. Obračun po m² podgleda. </t>
  </si>
  <si>
    <t>Dobava, doprema i ugradba stalka za bicikle (za 3 bicikla) izrađen od pocinčanog čelika. U cijenu uključeno dobava, transport i postava s svim potrebnim materijalom. Cijena po komadu.</t>
  </si>
  <si>
    <t>Dobava i dovoz do mjesta sadnje sadnica lovor višnje (Prunus
laurocerasus) visine 90-120 cm.</t>
  </si>
  <si>
    <t>Sadnja živice: Iskop jama dim. 40x40 cm s izmjenom 100%
zemlje, gnojenje s 15 lit. komposta po m1, sadnja,
jednokratno zalijevanje. Linijska sadnja sa svim
potrebnim radovima. Obračun po kom bez sadnica.</t>
  </si>
  <si>
    <t>ukupno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</si>
</sst>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k_n_-;\-* #,##0.00\ _k_n_-;_-* &quot;-&quot;??\ _k_n_-;_-@_-"/>
    <numFmt numFmtId="165" formatCode="[$-41A]General"/>
  </numFmts>
  <fonts count="2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name val="Century Gothic"/>
      <family val="2"/>
      <charset val="238"/>
    </font>
    <font>
      <b/>
      <sz val="9"/>
      <color theme="1"/>
      <name val="Century Gothic"/>
      <family val="2"/>
      <charset val="238"/>
    </font>
    <font>
      <sz val="9"/>
      <name val="Century Gothic"/>
      <family val="2"/>
      <charset val="238"/>
    </font>
    <font>
      <sz val="9"/>
      <color theme="1"/>
      <name val="Calibri"/>
      <family val="2"/>
      <scheme val="minor"/>
    </font>
    <font>
      <b/>
      <sz val="11"/>
      <color theme="1"/>
      <name val="Century Gothic"/>
      <family val="2"/>
      <charset val="238"/>
    </font>
    <font>
      <sz val="9"/>
      <color theme="4"/>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9"/>
      <color rgb="FFFF0000"/>
      <name val="Century Gothic"/>
      <family val="2"/>
      <charset val="238"/>
    </font>
    <font>
      <sz val="9"/>
      <name val="Calibri"/>
      <family val="2"/>
    </font>
    <font>
      <u/>
      <sz val="9"/>
      <name val="Century Gothic"/>
      <family val="2"/>
      <charset val="238"/>
    </font>
    <font>
      <sz val="10"/>
      <name val="Century Gothic"/>
      <family val="2"/>
      <charset val="238"/>
    </font>
    <font>
      <sz val="10"/>
      <color theme="1"/>
      <name val="Century Gothic"/>
      <family val="2"/>
      <charset val="238"/>
    </font>
  </fonts>
  <fills count="3">
    <fill>
      <patternFill patternType="none"/>
    </fill>
    <fill>
      <patternFill patternType="gray125"/>
    </fill>
    <fill>
      <patternFill patternType="solid">
        <fgColor rgb="FFFFFF00"/>
        <bgColor indexed="64"/>
      </patternFill>
    </fill>
  </fills>
  <borders count="11">
    <border>
      <left/>
      <right/>
      <top/>
      <bottom/>
      <diagonal/>
    </border>
    <border>
      <left/>
      <right/>
      <top/>
      <bottom style="thin">
        <color auto="1"/>
      </bottom>
      <diagonal/>
    </border>
    <border>
      <left style="medium">
        <color auto="1"/>
      </left>
      <right style="medium">
        <color auto="1"/>
      </right>
      <top style="medium">
        <color auto="1"/>
      </top>
      <bottom style="medium">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auto="1"/>
      </bottom>
      <diagonal/>
    </border>
  </borders>
  <cellStyleXfs count="9">
    <xf numFmtId="0" fontId="0" fillId="0" borderId="0"/>
    <xf numFmtId="165" fontId="12" fillId="0" borderId="0" applyBorder="0" applyProtection="0"/>
    <xf numFmtId="0" fontId="4" fillId="0" borderId="0"/>
    <xf numFmtId="165" fontId="13" fillId="0" borderId="0" applyBorder="0" applyProtection="0"/>
    <xf numFmtId="0" fontId="3" fillId="0" borderId="0"/>
    <xf numFmtId="164" fontId="14" fillId="0" borderId="0" applyFont="0" applyFill="0" applyBorder="0" applyAlignment="0" applyProtection="0"/>
    <xf numFmtId="0" fontId="2" fillId="0" borderId="0"/>
    <xf numFmtId="0" fontId="1" fillId="0" borderId="0"/>
    <xf numFmtId="0" fontId="16" fillId="0" borderId="0"/>
  </cellStyleXfs>
  <cellXfs count="100">
    <xf numFmtId="0" fontId="0" fillId="0" borderId="0" xfId="0"/>
    <xf numFmtId="0" fontId="5" fillId="0" borderId="0" xfId="0" applyFont="1"/>
    <xf numFmtId="0" fontId="5" fillId="0" borderId="0" xfId="0" applyFont="1" applyAlignment="1">
      <alignment horizontal="justify" vertical="top" wrapText="1"/>
    </xf>
    <xf numFmtId="0" fontId="5" fillId="0" borderId="0" xfId="0" applyFont="1" applyFill="1" applyBorder="1" applyAlignment="1">
      <alignment horizontal="right"/>
    </xf>
    <xf numFmtId="0" fontId="7" fillId="0" borderId="0" xfId="0" applyFont="1"/>
    <xf numFmtId="0" fontId="10" fillId="0" borderId="0" xfId="0" applyFont="1" applyAlignment="1">
      <alignment horizontal="justify" vertical="top"/>
    </xf>
    <xf numFmtId="0" fontId="9" fillId="0" borderId="0" xfId="0" applyFont="1" applyAlignment="1">
      <alignment horizontal="justify" vertical="top"/>
    </xf>
    <xf numFmtId="0" fontId="9" fillId="0" borderId="0" xfId="0" applyFont="1" applyAlignment="1">
      <alignment horizontal="justify" vertical="top" wrapText="1"/>
    </xf>
    <xf numFmtId="0" fontId="10" fillId="0" borderId="0" xfId="0" applyFont="1" applyAlignment="1">
      <alignment horizontal="justify" vertical="center"/>
    </xf>
    <xf numFmtId="0" fontId="10" fillId="0" borderId="0" xfId="0" applyFont="1"/>
    <xf numFmtId="0" fontId="11" fillId="0" borderId="0" xfId="0" applyFont="1"/>
    <xf numFmtId="0" fontId="8" fillId="0" borderId="0" xfId="0" applyFont="1"/>
    <xf numFmtId="4" fontId="5" fillId="0" borderId="0" xfId="0" applyNumberFormat="1" applyFont="1" applyFill="1" applyAlignment="1">
      <alignment horizontal="right" wrapText="1"/>
    </xf>
    <xf numFmtId="0" fontId="5" fillId="0" borderId="0" xfId="0" applyFont="1" applyFill="1"/>
    <xf numFmtId="0" fontId="5" fillId="0" borderId="0" xfId="0" applyFont="1" applyAlignment="1" applyProtection="1">
      <alignment wrapText="1"/>
      <protection locked="0"/>
    </xf>
    <xf numFmtId="2" fontId="8" fillId="0" borderId="0" xfId="5" applyNumberFormat="1" applyFont="1" applyFill="1" applyBorder="1" applyAlignment="1" applyProtection="1">
      <alignment horizontal="right" wrapText="1"/>
      <protection hidden="1"/>
    </xf>
    <xf numFmtId="0" fontId="5" fillId="0" borderId="0" xfId="0" applyFont="1" applyFill="1" applyAlignment="1">
      <alignment horizontal="right" wrapText="1"/>
    </xf>
    <xf numFmtId="0" fontId="8" fillId="0" borderId="0" xfId="0" applyFont="1" applyFill="1" applyBorder="1" applyAlignment="1">
      <alignment horizontal="right"/>
    </xf>
    <xf numFmtId="4" fontId="8" fillId="0" borderId="0" xfId="0" applyNumberFormat="1" applyFont="1" applyFill="1" applyAlignment="1">
      <alignment horizontal="right" wrapText="1"/>
    </xf>
    <xf numFmtId="4" fontId="7" fillId="0" borderId="0" xfId="0" applyNumberFormat="1" applyFont="1" applyFill="1" applyAlignment="1">
      <alignment horizontal="right"/>
    </xf>
    <xf numFmtId="0" fontId="10" fillId="0" borderId="0" xfId="0" applyFont="1" applyFill="1" applyAlignment="1">
      <alignment horizontal="right" wrapText="1"/>
    </xf>
    <xf numFmtId="0" fontId="5" fillId="0" borderId="0" xfId="0" applyFont="1" applyFill="1" applyAlignment="1">
      <alignment horizontal="right"/>
    </xf>
    <xf numFmtId="0" fontId="5" fillId="0" borderId="1" xfId="0" applyFont="1" applyFill="1" applyBorder="1" applyAlignment="1">
      <alignment horizontal="right"/>
    </xf>
    <xf numFmtId="0" fontId="7" fillId="0" borderId="0" xfId="0" applyFont="1" applyFill="1" applyBorder="1" applyAlignment="1">
      <alignment horizontal="right"/>
    </xf>
    <xf numFmtId="0" fontId="5" fillId="0" borderId="0" xfId="0" applyFont="1" applyFill="1" applyBorder="1" applyAlignment="1" applyProtection="1">
      <alignment horizontal="right" wrapText="1"/>
      <protection locked="0"/>
    </xf>
    <xf numFmtId="0" fontId="7" fillId="0" borderId="7" xfId="0" applyFont="1" applyFill="1" applyBorder="1" applyAlignment="1">
      <alignment horizontal="right"/>
    </xf>
    <xf numFmtId="0" fontId="5" fillId="0" borderId="5" xfId="0" applyFont="1" applyFill="1" applyBorder="1" applyAlignment="1">
      <alignment horizontal="right"/>
    </xf>
    <xf numFmtId="4" fontId="5" fillId="0" borderId="5" xfId="0" applyNumberFormat="1" applyFont="1" applyFill="1" applyBorder="1" applyAlignment="1">
      <alignment horizontal="right"/>
    </xf>
    <xf numFmtId="4" fontId="5" fillId="0" borderId="0" xfId="0" applyNumberFormat="1" applyFont="1" applyFill="1" applyAlignment="1">
      <alignment horizontal="right"/>
    </xf>
    <xf numFmtId="4" fontId="7" fillId="0" borderId="0" xfId="0" applyNumberFormat="1" applyFont="1" applyFill="1" applyBorder="1" applyAlignment="1">
      <alignment horizontal="right"/>
    </xf>
    <xf numFmtId="4" fontId="5" fillId="0" borderId="0" xfId="0" applyNumberFormat="1" applyFont="1" applyFill="1" applyBorder="1" applyAlignment="1">
      <alignment horizontal="right"/>
    </xf>
    <xf numFmtId="4" fontId="7" fillId="0" borderId="7" xfId="0" applyNumberFormat="1" applyFont="1" applyFill="1" applyBorder="1" applyAlignment="1">
      <alignment horizontal="right"/>
    </xf>
    <xf numFmtId="4" fontId="8" fillId="0" borderId="0" xfId="0" applyNumberFormat="1" applyFont="1" applyFill="1" applyBorder="1" applyAlignment="1" applyProtection="1">
      <alignment horizontal="right" wrapText="1"/>
      <protection hidden="1"/>
    </xf>
    <xf numFmtId="0" fontId="8" fillId="0" borderId="0" xfId="0" applyFont="1" applyFill="1" applyBorder="1" applyAlignment="1" applyProtection="1">
      <alignment horizontal="right" wrapText="1"/>
      <protection hidden="1"/>
    </xf>
    <xf numFmtId="4" fontId="5" fillId="0" borderId="0" xfId="0" applyNumberFormat="1" applyFont="1" applyFill="1" applyAlignment="1" applyProtection="1">
      <alignment horizontal="right" wrapText="1"/>
      <protection locked="0"/>
    </xf>
    <xf numFmtId="4" fontId="7" fillId="0" borderId="1" xfId="0" applyNumberFormat="1" applyFont="1" applyFill="1" applyBorder="1" applyAlignment="1">
      <alignment horizontal="right"/>
    </xf>
    <xf numFmtId="4" fontId="7" fillId="0" borderId="2" xfId="0" applyNumberFormat="1" applyFont="1" applyFill="1" applyBorder="1" applyAlignment="1">
      <alignment horizontal="right"/>
    </xf>
    <xf numFmtId="0" fontId="5" fillId="0" borderId="9" xfId="0" applyFont="1" applyFill="1" applyBorder="1" applyAlignment="1">
      <alignment horizontal="right"/>
    </xf>
    <xf numFmtId="4" fontId="7" fillId="0" borderId="9" xfId="0" applyNumberFormat="1" applyFont="1" applyFill="1" applyBorder="1" applyAlignment="1">
      <alignment horizontal="right"/>
    </xf>
    <xf numFmtId="4" fontId="7" fillId="0" borderId="8" xfId="0" applyNumberFormat="1" applyFont="1" applyFill="1" applyBorder="1" applyAlignment="1">
      <alignment horizontal="right"/>
    </xf>
    <xf numFmtId="4" fontId="7" fillId="0" borderId="10" xfId="0" applyNumberFormat="1" applyFont="1" applyFill="1" applyBorder="1" applyAlignment="1">
      <alignment horizontal="right"/>
    </xf>
    <xf numFmtId="0" fontId="7" fillId="0" borderId="0" xfId="0" applyFont="1" applyFill="1" applyBorder="1" applyAlignment="1">
      <alignment horizontal="left" vertical="top" wrapText="1"/>
    </xf>
    <xf numFmtId="0" fontId="5" fillId="0" borderId="1" xfId="0" applyFont="1" applyFill="1" applyBorder="1" applyAlignment="1">
      <alignment horizontal="left" vertical="top" wrapText="1"/>
    </xf>
    <xf numFmtId="0" fontId="10" fillId="0" borderId="0" xfId="0" applyFont="1" applyFill="1" applyAlignment="1">
      <alignment horizontal="left" vertical="top" wrapText="1"/>
    </xf>
    <xf numFmtId="0" fontId="5" fillId="0" borderId="0" xfId="0" applyFont="1" applyFill="1" applyAlignment="1">
      <alignment horizontal="left" vertical="top" wrapText="1"/>
    </xf>
    <xf numFmtId="0" fontId="15" fillId="0" borderId="0" xfId="0" applyFont="1" applyFill="1" applyBorder="1" applyAlignment="1">
      <alignment horizontal="left" vertical="top" wrapText="1"/>
    </xf>
    <xf numFmtId="0" fontId="8" fillId="0" borderId="0" xfId="0" applyFont="1" applyFill="1" applyBorder="1" applyAlignment="1" applyProtection="1">
      <alignment horizontal="left" vertical="top" wrapText="1"/>
      <protection hidden="1"/>
    </xf>
    <xf numFmtId="0" fontId="8" fillId="0" borderId="0" xfId="0" applyFont="1" applyFill="1" applyAlignment="1">
      <alignment horizontal="left" vertical="top" wrapText="1"/>
    </xf>
    <xf numFmtId="0" fontId="5"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0" xfId="0" applyNumberFormat="1" applyFont="1" applyFill="1" applyAlignment="1">
      <alignment horizontal="left" vertical="top" wrapText="1"/>
    </xf>
    <xf numFmtId="0" fontId="7" fillId="0" borderId="0" xfId="0" applyFont="1" applyFill="1" applyAlignment="1">
      <alignment horizontal="left" vertical="top" wrapText="1"/>
    </xf>
    <xf numFmtId="0" fontId="7" fillId="0" borderId="7" xfId="0" applyFont="1" applyFill="1" applyBorder="1" applyAlignment="1">
      <alignment horizontal="left" vertical="top" wrapText="1"/>
    </xf>
    <xf numFmtId="0" fontId="7" fillId="0" borderId="5" xfId="0" applyFont="1" applyFill="1" applyBorder="1" applyAlignment="1">
      <alignment horizontal="left" vertical="top" wrapText="1"/>
    </xf>
    <xf numFmtId="4" fontId="8" fillId="0" borderId="0" xfId="0" applyNumberFormat="1" applyFont="1"/>
    <xf numFmtId="4" fontId="8" fillId="0" borderId="0" xfId="0" applyNumberFormat="1" applyFont="1" applyAlignment="1"/>
    <xf numFmtId="4" fontId="5" fillId="0" borderId="1" xfId="0" applyNumberFormat="1" applyFont="1" applyFill="1" applyBorder="1" applyAlignment="1">
      <alignment horizontal="right" wrapText="1"/>
    </xf>
    <xf numFmtId="4" fontId="8" fillId="0" borderId="0" xfId="0" applyNumberFormat="1" applyFont="1" applyFill="1" applyAlignment="1">
      <alignment horizontal="right"/>
    </xf>
    <xf numFmtId="2" fontId="5" fillId="0" borderId="0" xfId="0" applyNumberFormat="1" applyFont="1" applyFill="1" applyAlignment="1" applyProtection="1">
      <alignment horizontal="left" vertical="top" wrapText="1"/>
      <protection locked="0"/>
    </xf>
    <xf numFmtId="0" fontId="5" fillId="0" borderId="0" xfId="0" applyNumberFormat="1" applyFont="1" applyFill="1" applyAlignment="1" applyProtection="1">
      <alignment horizontal="left" vertical="top" wrapText="1"/>
      <protection locked="0"/>
    </xf>
    <xf numFmtId="0" fontId="8" fillId="0" borderId="0" xfId="0" applyFont="1" applyFill="1" applyAlignment="1">
      <alignment vertical="top" wrapText="1"/>
    </xf>
    <xf numFmtId="4" fontId="8" fillId="0" borderId="0" xfId="0" applyNumberFormat="1" applyFont="1" applyFill="1"/>
    <xf numFmtId="0" fontId="5" fillId="2" borderId="0" xfId="0" applyFont="1" applyFill="1"/>
    <xf numFmtId="0" fontId="8" fillId="2" borderId="0" xfId="0" applyFont="1" applyFill="1"/>
    <xf numFmtId="4" fontId="8" fillId="0" borderId="0" xfId="0" applyNumberFormat="1" applyFont="1" applyFill="1" applyBorder="1" applyAlignment="1" applyProtection="1">
      <alignment wrapText="1"/>
      <protection hidden="1"/>
    </xf>
    <xf numFmtId="0" fontId="17" fillId="0" borderId="0" xfId="0" applyFont="1"/>
    <xf numFmtId="4" fontId="8" fillId="0" borderId="1" xfId="0" applyNumberFormat="1" applyFont="1" applyFill="1" applyBorder="1" applyAlignment="1">
      <alignment horizontal="right"/>
    </xf>
    <xf numFmtId="4" fontId="6" fillId="0" borderId="0" xfId="0" applyNumberFormat="1" applyFont="1" applyFill="1" applyBorder="1" applyAlignment="1">
      <alignment horizontal="right"/>
    </xf>
    <xf numFmtId="4" fontId="8" fillId="0" borderId="0" xfId="0" applyNumberFormat="1" applyFont="1" applyFill="1" applyBorder="1" applyAlignment="1" applyProtection="1">
      <alignment horizontal="right" wrapText="1"/>
      <protection locked="0"/>
    </xf>
    <xf numFmtId="0" fontId="8" fillId="0" borderId="0" xfId="0" applyFont="1" applyFill="1"/>
    <xf numFmtId="4" fontId="6" fillId="0" borderId="7" xfId="0" applyNumberFormat="1" applyFont="1" applyFill="1" applyBorder="1" applyAlignment="1">
      <alignment horizontal="right"/>
    </xf>
    <xf numFmtId="4" fontId="8" fillId="0" borderId="0" xfId="0" applyNumberFormat="1" applyFont="1" applyFill="1" applyBorder="1" applyAlignment="1">
      <alignment horizontal="right"/>
    </xf>
    <xf numFmtId="4" fontId="8" fillId="0" borderId="5" xfId="0" applyNumberFormat="1" applyFont="1" applyFill="1" applyBorder="1" applyAlignment="1">
      <alignment horizontal="right"/>
    </xf>
    <xf numFmtId="0" fontId="8" fillId="0" borderId="0" xfId="0" applyFont="1" applyFill="1" applyAlignment="1">
      <alignment horizontal="right" vertical="top" wrapText="1"/>
    </xf>
    <xf numFmtId="0" fontId="5" fillId="0" borderId="0" xfId="0" applyFont="1" applyFill="1" applyAlignment="1">
      <alignment vertical="top" wrapText="1"/>
    </xf>
    <xf numFmtId="4" fontId="5" fillId="0" borderId="0" xfId="0" applyNumberFormat="1" applyFont="1" applyFill="1" applyBorder="1" applyAlignment="1"/>
    <xf numFmtId="4" fontId="8" fillId="0" borderId="0" xfId="5" applyNumberFormat="1" applyFont="1" applyFill="1" applyBorder="1" applyAlignment="1" applyProtection="1">
      <alignment horizontal="right" wrapText="1"/>
      <protection hidden="1"/>
    </xf>
    <xf numFmtId="0" fontId="8" fillId="0" borderId="0" xfId="0" applyFont="1" applyFill="1" applyAlignment="1">
      <alignment horizontal="right" wrapText="1"/>
    </xf>
    <xf numFmtId="49" fontId="20" fillId="0" borderId="0" xfId="0" applyNumberFormat="1" applyFont="1" applyAlignment="1">
      <alignment horizontal="left" vertical="top"/>
    </xf>
    <xf numFmtId="0" fontId="20" fillId="0" borderId="0" xfId="0" applyFont="1" applyAlignment="1">
      <alignment horizontal="left" vertical="top" wrapText="1"/>
    </xf>
    <xf numFmtId="0" fontId="20" fillId="0" borderId="0" xfId="0" applyFont="1" applyAlignment="1">
      <alignment horizontal="right"/>
    </xf>
    <xf numFmtId="4" fontId="20" fillId="0" borderId="0" xfId="0" applyNumberFormat="1" applyFont="1" applyAlignment="1">
      <alignment horizontal="right" wrapText="1"/>
    </xf>
    <xf numFmtId="4" fontId="5" fillId="0" borderId="0" xfId="0" applyNumberFormat="1" applyFont="1" applyAlignment="1">
      <alignment horizontal="right"/>
    </xf>
    <xf numFmtId="4" fontId="21" fillId="0" borderId="0" xfId="0" applyNumberFormat="1" applyFont="1" applyAlignment="1">
      <alignment horizontal="right"/>
    </xf>
    <xf numFmtId="0" fontId="5" fillId="0" borderId="0" xfId="0" applyFont="1" applyAlignment="1">
      <alignment horizontal="left" vertical="top"/>
    </xf>
    <xf numFmtId="0" fontId="5" fillId="0" borderId="1" xfId="0" applyFont="1" applyBorder="1" applyAlignment="1">
      <alignment horizontal="left" vertical="top"/>
    </xf>
    <xf numFmtId="0" fontId="5" fillId="0" borderId="0" xfId="0" applyFont="1" applyFill="1" applyAlignment="1">
      <alignment horizontal="left" vertical="top"/>
    </xf>
    <xf numFmtId="0" fontId="8" fillId="0" borderId="0" xfId="0" applyFont="1" applyFill="1" applyAlignment="1">
      <alignment horizontal="left" vertical="top"/>
    </xf>
    <xf numFmtId="49" fontId="8" fillId="0" borderId="0" xfId="0" applyNumberFormat="1" applyFont="1" applyAlignment="1">
      <alignment horizontal="left" vertical="top"/>
    </xf>
    <xf numFmtId="49" fontId="5" fillId="0" borderId="0" xfId="0" applyNumberFormat="1" applyFont="1" applyAlignment="1">
      <alignment horizontal="left" vertical="top"/>
    </xf>
    <xf numFmtId="49" fontId="5" fillId="0" borderId="0" xfId="0" applyNumberFormat="1" applyFont="1" applyAlignment="1" applyProtection="1">
      <alignment horizontal="left" vertical="top" wrapText="1"/>
      <protection locked="0"/>
    </xf>
    <xf numFmtId="0" fontId="8" fillId="0" borderId="0" xfId="0" applyFont="1" applyAlignment="1">
      <alignment horizontal="left" vertical="top"/>
    </xf>
    <xf numFmtId="49" fontId="5" fillId="0" borderId="0" xfId="0" applyNumberFormat="1" applyFont="1" applyFill="1" applyAlignment="1">
      <alignment horizontal="left" vertical="top"/>
    </xf>
    <xf numFmtId="49" fontId="8" fillId="0" borderId="0" xfId="0" applyNumberFormat="1" applyFont="1" applyFill="1" applyAlignment="1">
      <alignment horizontal="left" vertical="top"/>
    </xf>
    <xf numFmtId="0" fontId="5" fillId="0" borderId="0" xfId="0" applyFont="1" applyFill="1" applyAlignment="1">
      <alignment horizontal="left"/>
    </xf>
    <xf numFmtId="0" fontId="7" fillId="0" borderId="6" xfId="0" applyFont="1" applyFill="1" applyBorder="1" applyAlignment="1">
      <alignment horizontal="left" vertical="top"/>
    </xf>
    <xf numFmtId="0" fontId="5" fillId="0" borderId="3" xfId="0" applyFont="1" applyFill="1" applyBorder="1" applyAlignment="1">
      <alignment horizontal="left" vertical="top"/>
    </xf>
    <xf numFmtId="0" fontId="5" fillId="0" borderId="4" xfId="0" applyFont="1" applyFill="1" applyBorder="1" applyAlignment="1">
      <alignment horizontal="left" vertical="top"/>
    </xf>
    <xf numFmtId="0" fontId="7" fillId="0" borderId="0" xfId="0" applyFont="1" applyFill="1" applyBorder="1" applyAlignment="1">
      <alignment horizontal="left" vertical="top"/>
    </xf>
    <xf numFmtId="0" fontId="6" fillId="0" borderId="0" xfId="0" applyFont="1" applyFill="1" applyBorder="1" applyAlignment="1">
      <alignment horizontal="center" vertical="top" wrapText="1"/>
    </xf>
  </cellXfs>
  <cellStyles count="9">
    <cellStyle name="Comma" xfId="5" builtinId="3"/>
    <cellStyle name="Excel Built-in Normal" xfId="3"/>
    <cellStyle name="Normal" xfId="0" builtinId="0"/>
    <cellStyle name="Normal 2" xfId="1"/>
    <cellStyle name="Normal 3" xfId="2"/>
    <cellStyle name="Normal 4" xfId="4"/>
    <cellStyle name="Normal 5" xfId="6"/>
    <cellStyle name="Normal 6" xfId="7"/>
    <cellStyle name="Normal 7"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31"/>
  <sheetViews>
    <sheetView tabSelected="1" view="pageBreakPreview" topLeftCell="A213" zoomScale="85" zoomScaleNormal="85" zoomScaleSheetLayoutView="85" workbookViewId="0">
      <selection activeCell="F213" sqref="F213"/>
    </sheetView>
  </sheetViews>
  <sheetFormatPr defaultColWidth="9.109375" defaultRowHeight="13.2" x14ac:dyDescent="0.3"/>
  <cols>
    <col min="1" max="1" width="3.6640625" style="84" customWidth="1"/>
    <col min="2" max="2" width="56.44140625" style="44" customWidth="1"/>
    <col min="3" max="3" width="8.109375" style="21" customWidth="1"/>
    <col min="4" max="4" width="9.109375" style="57" customWidth="1"/>
    <col min="5" max="5" width="11.33203125" style="28" customWidth="1"/>
    <col min="6" max="6" width="11.6640625" style="28" customWidth="1"/>
    <col min="7" max="16384" width="9.109375" style="1"/>
  </cols>
  <sheetData>
    <row r="3" spans="1:6" ht="41.25" customHeight="1" x14ac:dyDescent="0.3">
      <c r="B3" s="99" t="s">
        <v>146</v>
      </c>
      <c r="C3" s="99"/>
      <c r="D3" s="99"/>
      <c r="E3" s="99"/>
      <c r="F3" s="99"/>
    </row>
    <row r="5" spans="1:6" x14ac:dyDescent="0.3">
      <c r="B5" s="41" t="s">
        <v>0</v>
      </c>
    </row>
    <row r="6" spans="1:6" ht="29.25" customHeight="1" x14ac:dyDescent="0.3">
      <c r="A6" s="85" t="s">
        <v>12</v>
      </c>
      <c r="B6" s="42" t="s">
        <v>1</v>
      </c>
      <c r="C6" s="22" t="s">
        <v>21</v>
      </c>
      <c r="D6" s="66" t="s">
        <v>2</v>
      </c>
      <c r="E6" s="56" t="s">
        <v>3</v>
      </c>
      <c r="F6" s="35" t="s">
        <v>4</v>
      </c>
    </row>
    <row r="7" spans="1:6" ht="25.2" customHeight="1" x14ac:dyDescent="0.3">
      <c r="B7" s="43" t="s">
        <v>43</v>
      </c>
    </row>
    <row r="8" spans="1:6" ht="245.25" customHeight="1" x14ac:dyDescent="0.3">
      <c r="A8" s="84" t="s">
        <v>5</v>
      </c>
      <c r="B8" s="44" t="s">
        <v>47</v>
      </c>
      <c r="C8" s="16" t="s">
        <v>41</v>
      </c>
      <c r="D8" s="18">
        <v>23.73</v>
      </c>
      <c r="F8" s="28" t="str">
        <f t="shared" ref="F8:F12" si="0">IF(E8&lt;&gt;0,IF(D8&lt;&gt;"",D8*E8,E8),"")</f>
        <v/>
      </c>
    </row>
    <row r="9" spans="1:6" ht="16.2" customHeight="1" x14ac:dyDescent="0.3">
      <c r="C9" s="16"/>
      <c r="D9" s="18"/>
      <c r="F9" s="28" t="str">
        <f t="shared" si="0"/>
        <v/>
      </c>
    </row>
    <row r="10" spans="1:6" ht="260.25" customHeight="1" x14ac:dyDescent="0.3">
      <c r="A10" s="84" t="s">
        <v>6</v>
      </c>
      <c r="B10" s="44" t="s">
        <v>145</v>
      </c>
      <c r="C10" s="16" t="s">
        <v>41</v>
      </c>
      <c r="D10" s="18">
        <v>2185.02</v>
      </c>
      <c r="F10" s="28" t="str">
        <f t="shared" si="0"/>
        <v/>
      </c>
    </row>
    <row r="11" spans="1:6" ht="16.2" customHeight="1" x14ac:dyDescent="0.3">
      <c r="C11" s="16"/>
      <c r="D11" s="18"/>
      <c r="F11" s="28" t="str">
        <f t="shared" si="0"/>
        <v/>
      </c>
    </row>
    <row r="12" spans="1:6" ht="60.6" customHeight="1" x14ac:dyDescent="0.3">
      <c r="A12" s="84" t="s">
        <v>7</v>
      </c>
      <c r="B12" s="44" t="s">
        <v>42</v>
      </c>
      <c r="C12" s="16" t="s">
        <v>41</v>
      </c>
      <c r="D12" s="18">
        <v>463.79</v>
      </c>
      <c r="F12" s="28" t="str">
        <f t="shared" si="0"/>
        <v/>
      </c>
    </row>
    <row r="13" spans="1:6" x14ac:dyDescent="0.3">
      <c r="C13" s="16"/>
      <c r="D13" s="18"/>
    </row>
    <row r="14" spans="1:6" ht="88.5" customHeight="1" x14ac:dyDescent="0.3">
      <c r="A14" s="84" t="s">
        <v>8</v>
      </c>
      <c r="B14" s="47" t="s">
        <v>144</v>
      </c>
      <c r="C14" s="77" t="s">
        <v>61</v>
      </c>
      <c r="D14" s="18">
        <v>1</v>
      </c>
      <c r="E14" s="57"/>
      <c r="F14" s="57">
        <f>E14</f>
        <v>0</v>
      </c>
    </row>
    <row r="15" spans="1:6" ht="16.2" customHeight="1" x14ac:dyDescent="0.3"/>
    <row r="16" spans="1:6" ht="219" customHeight="1" x14ac:dyDescent="0.3">
      <c r="A16" s="84" t="s">
        <v>15</v>
      </c>
      <c r="B16" s="47" t="s">
        <v>64</v>
      </c>
      <c r="C16" s="16" t="s">
        <v>61</v>
      </c>
      <c r="D16" s="18">
        <v>1</v>
      </c>
      <c r="F16" s="28" t="str">
        <f t="shared" ref="F16" si="1">IF(E16&lt;&gt;0,IF(D16&lt;&gt;"",D16*E16,E16),"")</f>
        <v/>
      </c>
    </row>
    <row r="17" spans="1:6" x14ac:dyDescent="0.3">
      <c r="B17" s="47"/>
      <c r="C17" s="16"/>
      <c r="D17" s="18"/>
    </row>
    <row r="18" spans="1:6" ht="114" customHeight="1" x14ac:dyDescent="0.3">
      <c r="A18" s="84" t="s">
        <v>16</v>
      </c>
      <c r="B18" s="44" t="s">
        <v>49</v>
      </c>
      <c r="C18" s="16" t="s">
        <v>61</v>
      </c>
      <c r="D18" s="18">
        <v>1</v>
      </c>
      <c r="F18" s="28" t="str">
        <f t="shared" ref="F18:F19" si="2">IF(E18&lt;&gt;0,IF(D18&lt;&gt;"",D18*E18,E18),"")</f>
        <v/>
      </c>
    </row>
    <row r="19" spans="1:6" ht="13.8" thickBot="1" x14ac:dyDescent="0.35">
      <c r="C19" s="16"/>
      <c r="D19" s="18"/>
      <c r="F19" s="28" t="str">
        <f t="shared" si="2"/>
        <v/>
      </c>
    </row>
    <row r="20" spans="1:6" ht="16.2" customHeight="1" thickBot="1" x14ac:dyDescent="0.35">
      <c r="B20" s="45" t="s">
        <v>46</v>
      </c>
      <c r="C20" s="23"/>
      <c r="D20" s="67"/>
      <c r="E20" s="19" t="s">
        <v>179</v>
      </c>
      <c r="F20" s="36">
        <f>SUM(F8:F19)</f>
        <v>0</v>
      </c>
    </row>
    <row r="21" spans="1:6" ht="16.2" customHeight="1" x14ac:dyDescent="0.3"/>
    <row r="22" spans="1:6" ht="25.2" customHeight="1" x14ac:dyDescent="0.3">
      <c r="B22" s="43" t="s">
        <v>44</v>
      </c>
    </row>
    <row r="23" spans="1:6" ht="16.2" customHeight="1" x14ac:dyDescent="0.3"/>
    <row r="24" spans="1:6" ht="102" customHeight="1" x14ac:dyDescent="0.3">
      <c r="A24" s="84" t="s">
        <v>5</v>
      </c>
      <c r="B24" s="44" t="s">
        <v>92</v>
      </c>
      <c r="F24" s="28" t="str">
        <f t="shared" ref="F24:F40" si="3">IF(E24&lt;&gt;0,IF(D24&lt;&gt;"",D24*E24,E24),"")</f>
        <v/>
      </c>
    </row>
    <row r="25" spans="1:6" x14ac:dyDescent="0.3">
      <c r="B25" s="47" t="s">
        <v>9</v>
      </c>
      <c r="C25" s="3" t="s">
        <v>40</v>
      </c>
      <c r="D25" s="18">
        <v>4</v>
      </c>
      <c r="F25" s="28" t="str">
        <f t="shared" si="3"/>
        <v/>
      </c>
    </row>
    <row r="26" spans="1:6" x14ac:dyDescent="0.3">
      <c r="B26" s="47" t="s">
        <v>68</v>
      </c>
      <c r="C26" s="3" t="s">
        <v>40</v>
      </c>
      <c r="D26" s="18">
        <v>2</v>
      </c>
      <c r="F26" s="28" t="str">
        <f t="shared" ref="F26" si="4">IF(E26&lt;&gt;0,IF(D26&lt;&gt;"",D26*E26,E26),"")</f>
        <v/>
      </c>
    </row>
    <row r="27" spans="1:6" x14ac:dyDescent="0.3">
      <c r="B27" s="47" t="s">
        <v>10</v>
      </c>
      <c r="C27" s="3" t="s">
        <v>40</v>
      </c>
      <c r="D27" s="18">
        <v>13</v>
      </c>
      <c r="F27" s="28" t="str">
        <f t="shared" si="3"/>
        <v/>
      </c>
    </row>
    <row r="28" spans="1:6" x14ac:dyDescent="0.3">
      <c r="B28" s="47" t="s">
        <v>11</v>
      </c>
      <c r="C28" s="3" t="s">
        <v>40</v>
      </c>
      <c r="D28" s="18">
        <v>2</v>
      </c>
      <c r="F28" s="28" t="str">
        <f t="shared" si="3"/>
        <v/>
      </c>
    </row>
    <row r="29" spans="1:6" x14ac:dyDescent="0.3">
      <c r="B29" s="47" t="s">
        <v>82</v>
      </c>
      <c r="C29" s="3" t="s">
        <v>40</v>
      </c>
      <c r="D29" s="18">
        <v>25</v>
      </c>
      <c r="F29" s="28" t="str">
        <f t="shared" ref="F29" si="5">IF(E29&lt;&gt;0,IF(D29&lt;&gt;"",D29*E29,E29),"")</f>
        <v/>
      </c>
    </row>
    <row r="30" spans="1:6" x14ac:dyDescent="0.3">
      <c r="B30" s="47" t="s">
        <v>81</v>
      </c>
      <c r="C30" s="3" t="s">
        <v>40</v>
      </c>
      <c r="D30" s="18">
        <v>1</v>
      </c>
      <c r="F30" s="28" t="str">
        <f t="shared" ref="F30" si="6">IF(E30&lt;&gt;0,IF(D30&lt;&gt;"",D30*E30,E30),"")</f>
        <v/>
      </c>
    </row>
    <row r="31" spans="1:6" x14ac:dyDescent="0.3">
      <c r="B31" s="47" t="s">
        <v>114</v>
      </c>
      <c r="C31" s="3" t="s">
        <v>40</v>
      </c>
      <c r="D31" s="18">
        <v>1</v>
      </c>
      <c r="F31" s="28" t="str">
        <f t="shared" ref="F31" si="7">IF(E31&lt;&gt;0,IF(D31&lt;&gt;"",D31*E31,E31),"")</f>
        <v/>
      </c>
    </row>
    <row r="32" spans="1:6" x14ac:dyDescent="0.3">
      <c r="B32" s="47" t="s">
        <v>100</v>
      </c>
      <c r="C32" s="3" t="s">
        <v>40</v>
      </c>
      <c r="D32" s="18">
        <v>1</v>
      </c>
      <c r="F32" s="28" t="str">
        <f t="shared" ref="F32:F33" si="8">IF(E32&lt;&gt;0,IF(D32&lt;&gt;"",D32*E32,E32),"")</f>
        <v/>
      </c>
    </row>
    <row r="33" spans="1:6" x14ac:dyDescent="0.3">
      <c r="B33" s="47" t="s">
        <v>115</v>
      </c>
      <c r="C33" s="3" t="s">
        <v>40</v>
      </c>
      <c r="D33" s="18">
        <v>10</v>
      </c>
      <c r="F33" s="28" t="str">
        <f t="shared" si="8"/>
        <v/>
      </c>
    </row>
    <row r="34" spans="1:6" ht="16.2" customHeight="1" x14ac:dyDescent="0.3">
      <c r="B34" s="47"/>
      <c r="C34" s="3"/>
      <c r="D34" s="18"/>
    </row>
    <row r="35" spans="1:6" s="13" customFormat="1" ht="74.25" customHeight="1" x14ac:dyDescent="0.3">
      <c r="A35" s="86" t="s">
        <v>6</v>
      </c>
      <c r="B35" s="46" t="s">
        <v>121</v>
      </c>
      <c r="C35" s="3" t="s">
        <v>14</v>
      </c>
      <c r="D35" s="18">
        <v>176.82</v>
      </c>
      <c r="E35" s="32"/>
      <c r="F35" s="28" t="str">
        <f t="shared" ref="F35" si="9">IF(E35&lt;&gt;0,IF(D35&lt;&gt;"",D35*E35,E35),"")</f>
        <v/>
      </c>
    </row>
    <row r="36" spans="1:6" ht="16.2" customHeight="1" x14ac:dyDescent="0.3">
      <c r="B36" s="46"/>
      <c r="C36" s="3"/>
      <c r="D36" s="18"/>
      <c r="E36" s="32"/>
    </row>
    <row r="37" spans="1:6" s="63" customFormat="1" ht="70.2" customHeight="1" x14ac:dyDescent="0.3">
      <c r="A37" s="87" t="s">
        <v>7</v>
      </c>
      <c r="B37" s="46" t="s">
        <v>83</v>
      </c>
      <c r="C37" s="17" t="s">
        <v>14</v>
      </c>
      <c r="D37" s="18">
        <v>8.89</v>
      </c>
      <c r="E37" s="32"/>
      <c r="F37" s="57" t="str">
        <f t="shared" si="3"/>
        <v/>
      </c>
    </row>
    <row r="38" spans="1:6" x14ac:dyDescent="0.3">
      <c r="B38" s="46"/>
      <c r="C38" s="3"/>
      <c r="D38" s="18"/>
      <c r="E38" s="32"/>
    </row>
    <row r="39" spans="1:6" ht="52.8" x14ac:dyDescent="0.3">
      <c r="A39" s="84" t="s">
        <v>8</v>
      </c>
      <c r="B39" s="46" t="s">
        <v>116</v>
      </c>
      <c r="C39" s="3" t="s">
        <v>14</v>
      </c>
      <c r="D39" s="18">
        <v>222.8</v>
      </c>
      <c r="E39" s="32"/>
      <c r="F39" s="28" t="str">
        <f t="shared" ref="F39" si="10">IF(E39&lt;&gt;0,IF(D39&lt;&gt;"",D39*E39,E39),"")</f>
        <v/>
      </c>
    </row>
    <row r="40" spans="1:6" ht="16.2" customHeight="1" x14ac:dyDescent="0.3">
      <c r="A40" s="86"/>
      <c r="B40" s="46"/>
      <c r="C40" s="3"/>
      <c r="D40" s="18"/>
      <c r="E40" s="32"/>
      <c r="F40" s="28" t="str">
        <f t="shared" si="3"/>
        <v/>
      </c>
    </row>
    <row r="41" spans="1:6" s="63" customFormat="1" ht="73.5" customHeight="1" x14ac:dyDescent="0.3">
      <c r="A41" s="46" t="s">
        <v>15</v>
      </c>
      <c r="B41" s="46" t="s">
        <v>73</v>
      </c>
      <c r="C41" s="17" t="s">
        <v>61</v>
      </c>
      <c r="D41" s="18">
        <v>1</v>
      </c>
      <c r="E41" s="64"/>
      <c r="F41" s="57" t="str">
        <f t="shared" ref="F41" si="11">IF(E41&lt;&gt;0,IF(D41&lt;&gt;"",D41*E41,E41),"")</f>
        <v/>
      </c>
    </row>
    <row r="42" spans="1:6" ht="16.5" customHeight="1" x14ac:dyDescent="0.3">
      <c r="A42" s="46"/>
      <c r="B42" s="46"/>
      <c r="C42" s="3"/>
      <c r="D42" s="18"/>
      <c r="E42" s="33"/>
    </row>
    <row r="43" spans="1:6" ht="79.2" x14ac:dyDescent="0.3">
      <c r="A43" s="46" t="s">
        <v>16</v>
      </c>
      <c r="B43" s="46" t="s">
        <v>98</v>
      </c>
      <c r="C43" s="3" t="s">
        <v>61</v>
      </c>
      <c r="D43" s="18">
        <v>1</v>
      </c>
      <c r="E43" s="57"/>
      <c r="F43" s="28" t="str">
        <f t="shared" ref="F43" si="12">IF(E43&lt;&gt;0,IF(D43&lt;&gt;"",D43*E43,E43),"")</f>
        <v/>
      </c>
    </row>
    <row r="44" spans="1:6" x14ac:dyDescent="0.3">
      <c r="A44" s="46"/>
      <c r="B44" s="46"/>
      <c r="C44" s="3"/>
      <c r="D44" s="18"/>
    </row>
    <row r="45" spans="1:6" s="63" customFormat="1" ht="102" customHeight="1" x14ac:dyDescent="0.3">
      <c r="A45" s="46" t="s">
        <v>39</v>
      </c>
      <c r="B45" s="46" t="s">
        <v>125</v>
      </c>
      <c r="C45" s="17" t="s">
        <v>61</v>
      </c>
      <c r="D45" s="18">
        <v>1</v>
      </c>
      <c r="E45" s="64"/>
      <c r="F45" s="57" t="str">
        <f t="shared" ref="F45" si="13">IF(E45&lt;&gt;0,IF(D45&lt;&gt;"",D45*E45,E45),"")</f>
        <v/>
      </c>
    </row>
    <row r="46" spans="1:6" s="11" customFormat="1" ht="16.5" customHeight="1" x14ac:dyDescent="0.3">
      <c r="A46" s="46"/>
      <c r="B46" s="46"/>
      <c r="C46" s="17"/>
      <c r="D46" s="18"/>
      <c r="E46" s="33"/>
      <c r="F46" s="57"/>
    </row>
    <row r="47" spans="1:6" s="13" customFormat="1" ht="59.25" customHeight="1" x14ac:dyDescent="0.3">
      <c r="A47" s="86" t="s">
        <v>79</v>
      </c>
      <c r="B47" s="44" t="s">
        <v>74</v>
      </c>
      <c r="C47" s="3" t="s">
        <v>14</v>
      </c>
      <c r="D47" s="57">
        <v>203.12</v>
      </c>
      <c r="E47" s="28"/>
      <c r="F47" s="28" t="str">
        <f t="shared" ref="F47" si="14">IF(E47&lt;&gt;0,IF(D47&lt;&gt;"",D47*E47,E47),"")</f>
        <v/>
      </c>
    </row>
    <row r="48" spans="1:6" ht="18" customHeight="1" x14ac:dyDescent="0.3">
      <c r="C48" s="3"/>
    </row>
    <row r="49" spans="1:6" s="63" customFormat="1" ht="129.75" customHeight="1" x14ac:dyDescent="0.3">
      <c r="A49" s="46" t="s">
        <v>84</v>
      </c>
      <c r="B49" s="46" t="s">
        <v>65</v>
      </c>
      <c r="C49" s="17"/>
      <c r="D49" s="18"/>
      <c r="E49" s="33"/>
      <c r="F49" s="57"/>
    </row>
    <row r="50" spans="1:6" ht="29.25" customHeight="1" x14ac:dyDescent="0.3">
      <c r="A50" s="46"/>
      <c r="B50" s="46" t="s">
        <v>164</v>
      </c>
      <c r="C50" s="17" t="s">
        <v>40</v>
      </c>
      <c r="D50" s="18">
        <v>2</v>
      </c>
      <c r="E50" s="15"/>
      <c r="F50" s="28" t="str">
        <f t="shared" ref="F50:F51" si="15">IF(E50&lt;&gt;0,IF(D50&lt;&gt;"",D50*E50,E50),"")</f>
        <v/>
      </c>
    </row>
    <row r="51" spans="1:6" ht="19.5" customHeight="1" x14ac:dyDescent="0.3">
      <c r="A51" s="46"/>
      <c r="B51" s="46" t="s">
        <v>165</v>
      </c>
      <c r="C51" s="17" t="s">
        <v>40</v>
      </c>
      <c r="D51" s="18">
        <v>3</v>
      </c>
      <c r="E51" s="15"/>
      <c r="F51" s="28" t="str">
        <f t="shared" si="15"/>
        <v/>
      </c>
    </row>
    <row r="52" spans="1:6" ht="19.5" customHeight="1" x14ac:dyDescent="0.3">
      <c r="A52" s="46"/>
      <c r="B52" s="46" t="s">
        <v>166</v>
      </c>
      <c r="C52" s="17" t="s">
        <v>40</v>
      </c>
      <c r="D52" s="18">
        <v>1</v>
      </c>
      <c r="E52" s="15"/>
      <c r="F52" s="28" t="str">
        <f t="shared" ref="F52" si="16">IF(E52&lt;&gt;0,IF(D52&lt;&gt;"",D52*E52,E52),"")</f>
        <v/>
      </c>
    </row>
    <row r="53" spans="1:6" ht="16.2" customHeight="1" x14ac:dyDescent="0.3">
      <c r="A53" s="86"/>
    </row>
    <row r="54" spans="1:6" ht="131.25" customHeight="1" x14ac:dyDescent="0.3">
      <c r="A54" s="84" t="s">
        <v>93</v>
      </c>
      <c r="B54" s="46" t="s">
        <v>147</v>
      </c>
      <c r="C54" s="3"/>
      <c r="D54" s="12"/>
      <c r="E54" s="32"/>
    </row>
    <row r="55" spans="1:6" ht="16.5" customHeight="1" x14ac:dyDescent="0.3">
      <c r="B55" s="46" t="s">
        <v>172</v>
      </c>
      <c r="C55" s="3" t="s">
        <v>126</v>
      </c>
      <c r="D55" s="12">
        <v>50.85</v>
      </c>
      <c r="E55" s="32"/>
      <c r="F55" s="28" t="str">
        <f t="shared" ref="F55:F56" si="17">IF(E55&lt;&gt;0,IF(D55&lt;&gt;"",D55*E55,E55),"")</f>
        <v/>
      </c>
    </row>
    <row r="56" spans="1:6" ht="19.5" customHeight="1" x14ac:dyDescent="0.3">
      <c r="B56" s="46" t="s">
        <v>173</v>
      </c>
      <c r="C56" s="3" t="s">
        <v>126</v>
      </c>
      <c r="D56" s="12">
        <v>50.85</v>
      </c>
      <c r="E56" s="32"/>
      <c r="F56" s="28" t="str">
        <f t="shared" si="17"/>
        <v/>
      </c>
    </row>
    <row r="57" spans="1:6" ht="17.25" customHeight="1" x14ac:dyDescent="0.3">
      <c r="B57" s="46"/>
      <c r="C57" s="3"/>
      <c r="D57" s="12"/>
      <c r="E57" s="32"/>
    </row>
    <row r="58" spans="1:6" ht="132" customHeight="1" x14ac:dyDescent="0.3">
      <c r="A58" s="84" t="s">
        <v>94</v>
      </c>
      <c r="B58" s="46" t="s">
        <v>148</v>
      </c>
      <c r="C58" s="3" t="s">
        <v>126</v>
      </c>
      <c r="D58" s="12">
        <v>33.9</v>
      </c>
      <c r="E58" s="32"/>
      <c r="F58" s="28" t="str">
        <f t="shared" ref="F58" si="18">IF(E58&lt;&gt;0,IF(D58&lt;&gt;"",D58*E58,E58),"")</f>
        <v/>
      </c>
    </row>
    <row r="59" spans="1:6" ht="19.5" customHeight="1" x14ac:dyDescent="0.3">
      <c r="B59" s="46"/>
      <c r="C59" s="3"/>
      <c r="D59" s="12"/>
      <c r="E59" s="32"/>
    </row>
    <row r="60" spans="1:6" ht="92.4" x14ac:dyDescent="0.3">
      <c r="A60" s="84" t="s">
        <v>95</v>
      </c>
      <c r="B60" s="46" t="s">
        <v>158</v>
      </c>
      <c r="C60" s="13"/>
      <c r="D60" s="13"/>
      <c r="E60" s="13"/>
      <c r="F60" s="13"/>
    </row>
    <row r="61" spans="1:6" ht="19.5" customHeight="1" x14ac:dyDescent="0.3">
      <c r="B61" s="46" t="s">
        <v>124</v>
      </c>
      <c r="C61" s="3" t="s">
        <v>14</v>
      </c>
      <c r="D61" s="12">
        <v>4</v>
      </c>
      <c r="E61" s="32"/>
      <c r="F61" s="28" t="str">
        <f t="shared" ref="F61" si="19">IF(E61&lt;&gt;0,IF(D61&lt;&gt;"",D61*E61,E61),"")</f>
        <v/>
      </c>
    </row>
    <row r="62" spans="1:6" ht="20.25" customHeight="1" x14ac:dyDescent="0.3">
      <c r="B62" s="46" t="s">
        <v>149</v>
      </c>
      <c r="C62" s="3" t="s">
        <v>14</v>
      </c>
      <c r="D62" s="12">
        <v>15</v>
      </c>
      <c r="E62" s="32"/>
      <c r="F62" s="28" t="str">
        <f t="shared" ref="F62" si="20">IF(E62&lt;&gt;0,IF(D62&lt;&gt;"",D62*E62,E62),"")</f>
        <v/>
      </c>
    </row>
    <row r="63" spans="1:6" ht="20.25" customHeight="1" x14ac:dyDescent="0.3">
      <c r="B63" s="46"/>
      <c r="C63" s="3"/>
      <c r="D63" s="12"/>
      <c r="E63" s="32"/>
    </row>
    <row r="64" spans="1:6" ht="105.6" x14ac:dyDescent="0.3">
      <c r="A64" s="84" t="s">
        <v>143</v>
      </c>
      <c r="B64" s="46" t="s">
        <v>161</v>
      </c>
      <c r="C64" s="3"/>
      <c r="D64" s="12"/>
      <c r="E64" s="32"/>
    </row>
    <row r="65" spans="1:6" ht="19.5" customHeight="1" x14ac:dyDescent="0.3">
      <c r="B65" s="46" t="s">
        <v>162</v>
      </c>
      <c r="C65" s="3" t="s">
        <v>40</v>
      </c>
      <c r="D65" s="12">
        <v>2</v>
      </c>
      <c r="E65" s="32"/>
      <c r="F65" s="28" t="str">
        <f t="shared" ref="F65" si="21">IF(E65&lt;&gt;0,IF(D65&lt;&gt;"",D65*E65,E65),"")</f>
        <v/>
      </c>
    </row>
    <row r="66" spans="1:6" ht="20.25" customHeight="1" x14ac:dyDescent="0.3">
      <c r="B66" s="46" t="s">
        <v>159</v>
      </c>
      <c r="C66" s="3" t="s">
        <v>40</v>
      </c>
      <c r="D66" s="12">
        <v>1</v>
      </c>
      <c r="E66" s="32"/>
      <c r="F66" s="28" t="str">
        <f t="shared" ref="F66:F68" si="22">IF(E66&lt;&gt;0,IF(D66&lt;&gt;"",D66*E66,E66),"")</f>
        <v/>
      </c>
    </row>
    <row r="67" spans="1:6" ht="20.25" customHeight="1" x14ac:dyDescent="0.3">
      <c r="B67" s="46" t="s">
        <v>160</v>
      </c>
      <c r="C67" s="3" t="s">
        <v>40</v>
      </c>
      <c r="D67" s="12">
        <v>1</v>
      </c>
      <c r="E67" s="32"/>
      <c r="F67" s="28" t="str">
        <f t="shared" ref="F67" si="23">IF(E67&lt;&gt;0,IF(D67&lt;&gt;"",D67*E67,E67),"")</f>
        <v/>
      </c>
    </row>
    <row r="68" spans="1:6" ht="20.25" customHeight="1" x14ac:dyDescent="0.3">
      <c r="B68" s="46" t="s">
        <v>163</v>
      </c>
      <c r="C68" s="3" t="s">
        <v>40</v>
      </c>
      <c r="D68" s="12">
        <v>12</v>
      </c>
      <c r="E68" s="32"/>
      <c r="F68" s="28" t="str">
        <f t="shared" si="22"/>
        <v/>
      </c>
    </row>
    <row r="69" spans="1:6" ht="20.25" customHeight="1" x14ac:dyDescent="0.3">
      <c r="B69" s="46"/>
      <c r="C69" s="3"/>
      <c r="D69" s="12"/>
      <c r="E69" s="32"/>
    </row>
    <row r="70" spans="1:6" ht="39.6" x14ac:dyDescent="0.3">
      <c r="A70" s="87" t="s">
        <v>174</v>
      </c>
      <c r="B70" s="46" t="s">
        <v>171</v>
      </c>
      <c r="C70" s="3" t="s">
        <v>126</v>
      </c>
      <c r="D70" s="18">
        <v>45.2</v>
      </c>
      <c r="E70" s="32"/>
      <c r="F70" s="57" t="str">
        <f t="shared" ref="F70" si="24">IF(E70&lt;&gt;0,IF(D70&lt;&gt;"",D70*E70,E70),"")</f>
        <v/>
      </c>
    </row>
    <row r="71" spans="1:6" ht="20.25" customHeight="1" x14ac:dyDescent="0.3">
      <c r="B71" s="46"/>
      <c r="C71" s="3"/>
      <c r="D71" s="12"/>
      <c r="E71" s="32"/>
    </row>
    <row r="72" spans="1:6" ht="22.5" customHeight="1" thickBot="1" x14ac:dyDescent="0.35">
      <c r="B72" s="46"/>
      <c r="C72" s="3"/>
      <c r="D72" s="12"/>
      <c r="E72" s="32"/>
    </row>
    <row r="73" spans="1:6" ht="16.2" customHeight="1" thickBot="1" x14ac:dyDescent="0.35">
      <c r="B73" s="45" t="s">
        <v>45</v>
      </c>
      <c r="C73" s="23"/>
      <c r="D73" s="67"/>
      <c r="E73" s="19" t="s">
        <v>179</v>
      </c>
      <c r="F73" s="36">
        <f>SUM(F24:F70)</f>
        <v>0</v>
      </c>
    </row>
    <row r="74" spans="1:6" ht="16.2" customHeight="1" x14ac:dyDescent="0.3"/>
    <row r="75" spans="1:6" ht="16.2" customHeight="1" x14ac:dyDescent="0.3">
      <c r="B75" s="43" t="s">
        <v>50</v>
      </c>
    </row>
    <row r="76" spans="1:6" ht="16.2" customHeight="1" x14ac:dyDescent="0.3"/>
    <row r="77" spans="1:6" ht="119.25" customHeight="1" x14ac:dyDescent="0.3">
      <c r="A77" s="84" t="s">
        <v>5</v>
      </c>
      <c r="B77" s="47" t="s">
        <v>117</v>
      </c>
      <c r="C77" s="17" t="s">
        <v>75</v>
      </c>
      <c r="D77" s="18">
        <v>6.37</v>
      </c>
      <c r="E77" s="18"/>
      <c r="F77" s="28" t="str">
        <f t="shared" ref="F77" si="25">IF(E77&lt;&gt;0,IF(D77&lt;&gt;"",D77*E77,E77),"")</f>
        <v/>
      </c>
    </row>
    <row r="78" spans="1:6" ht="16.2" customHeight="1" x14ac:dyDescent="0.3"/>
    <row r="79" spans="1:6" ht="72.75" customHeight="1" x14ac:dyDescent="0.3">
      <c r="A79" s="86" t="s">
        <v>6</v>
      </c>
      <c r="B79" s="44" t="s">
        <v>150</v>
      </c>
      <c r="C79" s="17" t="s">
        <v>75</v>
      </c>
      <c r="D79" s="57">
        <v>4.24</v>
      </c>
      <c r="F79" s="28" t="str">
        <f t="shared" ref="F79" si="26">IF(E79&lt;&gt;0,IF(D79&lt;&gt;"",D79*E79,E79),"")</f>
        <v/>
      </c>
    </row>
    <row r="80" spans="1:6" ht="22.95" customHeight="1" x14ac:dyDescent="0.3">
      <c r="A80" s="86"/>
      <c r="C80" s="17"/>
    </row>
    <row r="81" spans="1:6" ht="37.65" customHeight="1" x14ac:dyDescent="0.3">
      <c r="A81" s="78" t="s">
        <v>7</v>
      </c>
      <c r="B81" s="79" t="s">
        <v>177</v>
      </c>
      <c r="C81" s="80" t="s">
        <v>40</v>
      </c>
      <c r="D81" s="81">
        <v>5</v>
      </c>
      <c r="E81" s="81"/>
      <c r="F81" s="83" t="str">
        <f>IF(E81&lt;&gt;0,IF(D81&lt;&gt;"",D81*E81,E81),"")</f>
        <v/>
      </c>
    </row>
    <row r="82" spans="1:6" ht="17.25" customHeight="1" x14ac:dyDescent="0.3">
      <c r="A82" s="78"/>
      <c r="B82" s="79"/>
      <c r="C82" s="80"/>
      <c r="D82" s="81"/>
      <c r="E82" s="81"/>
      <c r="F82" s="83"/>
    </row>
    <row r="83" spans="1:6" ht="74.7" customHeight="1" x14ac:dyDescent="0.3">
      <c r="A83" s="78" t="s">
        <v>8</v>
      </c>
      <c r="B83" s="79" t="s">
        <v>178</v>
      </c>
      <c r="C83" s="80" t="s">
        <v>40</v>
      </c>
      <c r="D83" s="81">
        <v>5</v>
      </c>
      <c r="E83" s="81"/>
      <c r="F83" s="83" t="str">
        <f>IF(E83&lt;&gt;0,IF(D83&lt;&gt;"",D83*E83,E83),"")</f>
        <v/>
      </c>
    </row>
    <row r="84" spans="1:6" ht="21.45" customHeight="1" x14ac:dyDescent="0.3">
      <c r="A84" s="86"/>
      <c r="C84" s="17"/>
    </row>
    <row r="85" spans="1:6" ht="17.25" customHeight="1" thickBot="1" x14ac:dyDescent="0.35">
      <c r="B85" s="47"/>
      <c r="C85" s="17"/>
      <c r="D85" s="18"/>
      <c r="E85" s="18"/>
    </row>
    <row r="86" spans="1:6" ht="18.75" customHeight="1" thickBot="1" x14ac:dyDescent="0.35">
      <c r="A86" s="88"/>
      <c r="B86" s="45" t="s">
        <v>51</v>
      </c>
      <c r="C86" s="23"/>
      <c r="D86" s="67"/>
      <c r="E86" s="19" t="s">
        <v>179</v>
      </c>
      <c r="F86" s="36">
        <f>SUM(F77:F85)</f>
        <v>0</v>
      </c>
    </row>
    <row r="87" spans="1:6" ht="16.2" customHeight="1" x14ac:dyDescent="0.3"/>
    <row r="88" spans="1:6" ht="13.8" x14ac:dyDescent="0.3">
      <c r="B88" s="43" t="s">
        <v>52</v>
      </c>
    </row>
    <row r="89" spans="1:6" s="10" customFormat="1" x14ac:dyDescent="0.3">
      <c r="A89" s="88"/>
      <c r="B89" s="47"/>
      <c r="C89" s="17"/>
      <c r="D89" s="18"/>
      <c r="E89" s="18"/>
      <c r="F89" s="28"/>
    </row>
    <row r="90" spans="1:6" s="10" customFormat="1" ht="87" customHeight="1" x14ac:dyDescent="0.3">
      <c r="A90" s="88" t="s">
        <v>5</v>
      </c>
      <c r="B90" s="47" t="s">
        <v>118</v>
      </c>
      <c r="C90" s="17" t="s">
        <v>13</v>
      </c>
      <c r="D90" s="18">
        <v>118.65</v>
      </c>
      <c r="E90" s="18"/>
      <c r="F90" s="28" t="str">
        <f t="shared" ref="F90" si="27">IF(E90&lt;&gt;0,IF(D90&lt;&gt;"",D90*E90,E90),"")</f>
        <v/>
      </c>
    </row>
    <row r="91" spans="1:6" s="10" customFormat="1" x14ac:dyDescent="0.3">
      <c r="A91" s="88"/>
      <c r="B91" s="47"/>
      <c r="C91" s="17"/>
      <c r="D91" s="18"/>
      <c r="E91" s="18"/>
      <c r="F91" s="28"/>
    </row>
    <row r="92" spans="1:6" s="10" customFormat="1" ht="159.75" customHeight="1" x14ac:dyDescent="0.3">
      <c r="A92" s="88" t="s">
        <v>6</v>
      </c>
      <c r="B92" s="47" t="s">
        <v>127</v>
      </c>
      <c r="C92" s="17" t="s">
        <v>13</v>
      </c>
      <c r="D92" s="18">
        <v>164.43</v>
      </c>
      <c r="E92" s="18"/>
      <c r="F92" s="28" t="str">
        <f t="shared" ref="F92" si="28">IF(E92&lt;&gt;0,IF(D92&lt;&gt;"",D92*E92,E92),"")</f>
        <v/>
      </c>
    </row>
    <row r="93" spans="1:6" s="10" customFormat="1" x14ac:dyDescent="0.3">
      <c r="A93" s="88"/>
      <c r="B93" s="47"/>
      <c r="C93" s="17"/>
      <c r="D93" s="18"/>
      <c r="E93" s="18"/>
      <c r="F93" s="28"/>
    </row>
    <row r="94" spans="1:6" s="10" customFormat="1" ht="76.5" customHeight="1" x14ac:dyDescent="0.3">
      <c r="A94" s="88" t="s">
        <v>7</v>
      </c>
      <c r="B94" s="47" t="s">
        <v>69</v>
      </c>
      <c r="C94" s="17" t="s">
        <v>40</v>
      </c>
      <c r="D94" s="18">
        <v>6</v>
      </c>
      <c r="E94" s="18"/>
      <c r="F94" s="28" t="str">
        <f t="shared" ref="F94" si="29">IF(E94&lt;&gt;0,IF(D94&lt;&gt;"",D94*E94,E94),"")</f>
        <v/>
      </c>
    </row>
    <row r="95" spans="1:6" s="10" customFormat="1" x14ac:dyDescent="0.3">
      <c r="A95" s="88"/>
      <c r="B95" s="47"/>
      <c r="C95" s="17"/>
      <c r="D95" s="18"/>
      <c r="E95" s="18"/>
      <c r="F95" s="28"/>
    </row>
    <row r="96" spans="1:6" s="10" customFormat="1" ht="42" customHeight="1" x14ac:dyDescent="0.3">
      <c r="A96" s="88" t="s">
        <v>8</v>
      </c>
      <c r="B96" s="47" t="s">
        <v>48</v>
      </c>
      <c r="C96" s="17" t="s">
        <v>40</v>
      </c>
      <c r="D96" s="18">
        <v>6</v>
      </c>
      <c r="E96" s="18"/>
      <c r="F96" s="28" t="str">
        <f t="shared" ref="F96" si="30">IF(E96&lt;&gt;0,IF(D96&lt;&gt;"",D96*E96,E96),"")</f>
        <v/>
      </c>
    </row>
    <row r="97" spans="1:6" s="10" customFormat="1" x14ac:dyDescent="0.3">
      <c r="A97" s="88"/>
      <c r="B97" s="47"/>
      <c r="C97" s="17"/>
      <c r="D97" s="18"/>
      <c r="E97" s="18"/>
      <c r="F97" s="28"/>
    </row>
    <row r="98" spans="1:6" s="10" customFormat="1" ht="60.75" customHeight="1" x14ac:dyDescent="0.3">
      <c r="A98" s="88" t="s">
        <v>15</v>
      </c>
      <c r="B98" s="47" t="s">
        <v>119</v>
      </c>
      <c r="C98" s="17" t="s">
        <v>40</v>
      </c>
      <c r="D98" s="18">
        <v>24</v>
      </c>
      <c r="E98" s="18"/>
      <c r="F98" s="28" t="str">
        <f t="shared" ref="F98" si="31">IF(E98&lt;&gt;0,IF(D98&lt;&gt;"",D98*E98,E98),"")</f>
        <v/>
      </c>
    </row>
    <row r="99" spans="1:6" s="10" customFormat="1" x14ac:dyDescent="0.3">
      <c r="A99" s="88"/>
      <c r="B99" s="47"/>
      <c r="C99" s="17"/>
      <c r="D99" s="18"/>
      <c r="E99" s="18"/>
      <c r="F99" s="28"/>
    </row>
    <row r="100" spans="1:6" s="10" customFormat="1" ht="79.2" x14ac:dyDescent="0.3">
      <c r="A100" s="88" t="s">
        <v>16</v>
      </c>
      <c r="B100" s="47" t="s">
        <v>151</v>
      </c>
      <c r="C100" s="17" t="s">
        <v>40</v>
      </c>
      <c r="D100" s="18">
        <v>5</v>
      </c>
      <c r="E100" s="18"/>
      <c r="F100" s="28" t="str">
        <f t="shared" ref="F100" si="32">IF(E100&lt;&gt;0,IF(D100&lt;&gt;"",D100*E100,E100),"")</f>
        <v/>
      </c>
    </row>
    <row r="101" spans="1:6" s="10" customFormat="1" x14ac:dyDescent="0.3">
      <c r="A101" s="88"/>
      <c r="B101" s="47"/>
      <c r="C101" s="17"/>
      <c r="D101" s="18"/>
      <c r="E101" s="18"/>
      <c r="F101" s="28"/>
    </row>
    <row r="102" spans="1:6" s="10" customFormat="1" ht="92.4" x14ac:dyDescent="0.3">
      <c r="A102" s="88" t="s">
        <v>39</v>
      </c>
      <c r="B102" s="47" t="s">
        <v>99</v>
      </c>
      <c r="C102" s="17" t="s">
        <v>41</v>
      </c>
      <c r="D102" s="18">
        <v>5.65</v>
      </c>
      <c r="E102" s="18"/>
      <c r="F102" s="28" t="str">
        <f t="shared" ref="F102" si="33">IF(E102&lt;&gt;0,IF(D102&lt;&gt;"",D102*E102,E102),"")</f>
        <v/>
      </c>
    </row>
    <row r="103" spans="1:6" s="10" customFormat="1" x14ac:dyDescent="0.3">
      <c r="A103" s="88"/>
      <c r="B103" s="47"/>
      <c r="C103" s="17"/>
      <c r="D103" s="18"/>
      <c r="E103" s="18"/>
      <c r="F103" s="28"/>
    </row>
    <row r="104" spans="1:6" s="11" customFormat="1" ht="102.75" customHeight="1" x14ac:dyDescent="0.3">
      <c r="A104" s="88" t="s">
        <v>79</v>
      </c>
      <c r="B104" s="47" t="s">
        <v>97</v>
      </c>
      <c r="C104" s="17" t="s">
        <v>13</v>
      </c>
      <c r="D104" s="18">
        <v>0.8</v>
      </c>
      <c r="E104" s="18"/>
      <c r="F104" s="57" t="str">
        <f t="shared" ref="F104" si="34">IF(E104&lt;&gt;0,IF(D104&lt;&gt;"",D104*E104,E104),"")</f>
        <v/>
      </c>
    </row>
    <row r="105" spans="1:6" s="11" customFormat="1" ht="17.25" customHeight="1" x14ac:dyDescent="0.3">
      <c r="A105" s="88"/>
      <c r="B105" s="47"/>
      <c r="C105" s="17"/>
      <c r="D105" s="18"/>
      <c r="E105" s="18"/>
      <c r="F105" s="57"/>
    </row>
    <row r="106" spans="1:6" s="11" customFormat="1" ht="102.75" customHeight="1" x14ac:dyDescent="0.3">
      <c r="A106" s="88" t="s">
        <v>84</v>
      </c>
      <c r="B106" s="79" t="s">
        <v>176</v>
      </c>
      <c r="C106" s="80" t="s">
        <v>40</v>
      </c>
      <c r="D106" s="81">
        <v>1</v>
      </c>
      <c r="E106" s="81"/>
      <c r="F106" s="82" t="str">
        <f t="shared" ref="F106" si="35">IF(E106&lt;&gt;0,IF(D106&lt;&gt;"",D106*E106,E106),"")</f>
        <v/>
      </c>
    </row>
    <row r="107" spans="1:6" s="11" customFormat="1" ht="17.25" customHeight="1" thickBot="1" x14ac:dyDescent="0.35">
      <c r="A107" s="88"/>
      <c r="B107" s="47"/>
      <c r="C107" s="17"/>
      <c r="D107" s="18"/>
      <c r="E107" s="18"/>
      <c r="F107" s="57"/>
    </row>
    <row r="108" spans="1:6" ht="13.8" thickBot="1" x14ac:dyDescent="0.35">
      <c r="B108" s="45" t="s">
        <v>57</v>
      </c>
      <c r="C108" s="23"/>
      <c r="D108" s="67"/>
      <c r="E108" s="19" t="s">
        <v>179</v>
      </c>
      <c r="F108" s="36">
        <f>SUM(F89:F107)</f>
        <v>0</v>
      </c>
    </row>
    <row r="109" spans="1:6" ht="15.75" customHeight="1" x14ac:dyDescent="0.3"/>
    <row r="110" spans="1:6" ht="26.25" customHeight="1" x14ac:dyDescent="0.3">
      <c r="B110" s="43" t="s">
        <v>53</v>
      </c>
    </row>
    <row r="111" spans="1:6" ht="105.6" x14ac:dyDescent="0.3">
      <c r="A111" s="89" t="s">
        <v>5</v>
      </c>
      <c r="B111" s="44" t="s">
        <v>80</v>
      </c>
      <c r="C111" s="3" t="s">
        <v>41</v>
      </c>
      <c r="D111" s="18">
        <v>129.91</v>
      </c>
      <c r="E111" s="12"/>
      <c r="F111" s="28" t="str">
        <f>IF(E111&lt;&gt;0,IF(D111&lt;&gt;"",D111*E111,E111),"")</f>
        <v/>
      </c>
    </row>
    <row r="112" spans="1:6" ht="18" customHeight="1" x14ac:dyDescent="0.3">
      <c r="A112" s="89"/>
      <c r="C112" s="3"/>
      <c r="D112" s="18"/>
      <c r="E112" s="12"/>
      <c r="F112" s="28" t="str">
        <f t="shared" ref="F112" si="36">IF(E112&lt;&gt;0,IF(D112&lt;&gt;"",D112*E112,E112),"")</f>
        <v/>
      </c>
    </row>
    <row r="113" spans="1:6" ht="345" customHeight="1" x14ac:dyDescent="0.3">
      <c r="A113" s="89" t="s">
        <v>6</v>
      </c>
      <c r="B113" s="44" t="s">
        <v>129</v>
      </c>
      <c r="C113" s="3"/>
      <c r="D113" s="18"/>
      <c r="E113" s="12"/>
      <c r="F113" s="28" t="str">
        <f t="shared" ref="F113" si="37">IF(E113&lt;&gt;0,IF(D113&lt;&gt;"",D113*E113,E113),"")</f>
        <v/>
      </c>
    </row>
    <row r="114" spans="1:6" ht="26.4" x14ac:dyDescent="0.3">
      <c r="A114" s="89"/>
      <c r="B114" s="44" t="s">
        <v>128</v>
      </c>
      <c r="C114" s="3" t="s">
        <v>41</v>
      </c>
      <c r="D114" s="18">
        <v>205.84</v>
      </c>
      <c r="E114" s="12"/>
      <c r="F114" s="28" t="str">
        <f t="shared" ref="F114" si="38">IF(E114&lt;&gt;0,IF(D114&lt;&gt;"",D114*E114,E114),"")</f>
        <v/>
      </c>
    </row>
    <row r="115" spans="1:6" x14ac:dyDescent="0.3">
      <c r="A115" s="89"/>
      <c r="B115" s="44" t="s">
        <v>130</v>
      </c>
      <c r="C115" s="3" t="s">
        <v>41</v>
      </c>
      <c r="D115" s="18">
        <v>26.54</v>
      </c>
      <c r="E115" s="12"/>
      <c r="F115" s="28" t="str">
        <f t="shared" ref="F115" si="39">IF(E115&lt;&gt;0,IF(D115&lt;&gt;"",D115*E115,E115),"")</f>
        <v/>
      </c>
    </row>
    <row r="116" spans="1:6" x14ac:dyDescent="0.3">
      <c r="A116" s="89"/>
      <c r="B116" s="44" t="s">
        <v>131</v>
      </c>
      <c r="C116" s="3" t="s">
        <v>41</v>
      </c>
      <c r="D116" s="18">
        <v>12.201000000000001</v>
      </c>
      <c r="E116" s="12"/>
      <c r="F116" s="28" t="str">
        <f>IF(E116&lt;&gt;0,IF(D116&lt;&gt;"",D116*E116,E116),"")</f>
        <v/>
      </c>
    </row>
    <row r="117" spans="1:6" s="11" customFormat="1" ht="26.4" x14ac:dyDescent="0.3">
      <c r="A117" s="88"/>
      <c r="B117" s="47" t="s">
        <v>152</v>
      </c>
      <c r="C117" s="17" t="s">
        <v>41</v>
      </c>
      <c r="D117" s="18">
        <v>65.08</v>
      </c>
      <c r="E117" s="18"/>
      <c r="F117" s="57" t="str">
        <f>IF(E117&lt;&gt;0,IF(D117&lt;&gt;"",D117*E117,E117),"")</f>
        <v/>
      </c>
    </row>
    <row r="118" spans="1:6" ht="13.5" customHeight="1" x14ac:dyDescent="0.3">
      <c r="A118" s="89"/>
      <c r="C118" s="3"/>
      <c r="D118" s="18"/>
      <c r="E118" s="12"/>
    </row>
    <row r="119" spans="1:6" s="14" customFormat="1" ht="201.75" customHeight="1" x14ac:dyDescent="0.3">
      <c r="A119" s="90" t="s">
        <v>7</v>
      </c>
      <c r="B119" s="58" t="s">
        <v>132</v>
      </c>
      <c r="C119" s="24"/>
      <c r="D119" s="68"/>
      <c r="E119" s="34"/>
      <c r="F119" s="28" t="str">
        <f>IF(E119&lt;&gt;0,IF(D119&lt;&gt;"",D119*E119,E119),"")</f>
        <v/>
      </c>
    </row>
    <row r="120" spans="1:6" s="14" customFormat="1" ht="114" customHeight="1" x14ac:dyDescent="0.3">
      <c r="A120" s="90"/>
      <c r="B120" s="58" t="s">
        <v>62</v>
      </c>
      <c r="C120" s="24"/>
      <c r="D120" s="68"/>
      <c r="E120" s="34"/>
      <c r="F120" s="28"/>
    </row>
    <row r="121" spans="1:6" s="14" customFormat="1" ht="142.5" customHeight="1" x14ac:dyDescent="0.3">
      <c r="A121" s="90"/>
      <c r="B121" s="59" t="s">
        <v>63</v>
      </c>
      <c r="C121" s="24"/>
      <c r="D121" s="68"/>
      <c r="E121" s="34"/>
      <c r="F121" s="28"/>
    </row>
    <row r="122" spans="1:6" s="14" customFormat="1" ht="161.25" customHeight="1" x14ac:dyDescent="0.3">
      <c r="A122" s="90"/>
      <c r="B122" s="59" t="s">
        <v>77</v>
      </c>
      <c r="C122" s="24"/>
      <c r="D122" s="68"/>
      <c r="E122" s="34"/>
      <c r="F122" s="28"/>
    </row>
    <row r="123" spans="1:6" s="13" customFormat="1" x14ac:dyDescent="0.3">
      <c r="A123" s="86"/>
      <c r="B123" s="44" t="s">
        <v>168</v>
      </c>
      <c r="C123" s="3" t="s">
        <v>41</v>
      </c>
      <c r="D123" s="18">
        <v>1444.15</v>
      </c>
      <c r="E123" s="12"/>
      <c r="F123" s="28" t="str">
        <f>IF(E123&lt;&gt;0,IF(D123&lt;&gt;"",D123*E123,E123),"")</f>
        <v/>
      </c>
    </row>
    <row r="124" spans="1:6" s="13" customFormat="1" x14ac:dyDescent="0.3">
      <c r="A124" s="86"/>
      <c r="B124" s="44" t="s">
        <v>167</v>
      </c>
      <c r="C124" s="3" t="s">
        <v>41</v>
      </c>
      <c r="D124" s="18">
        <v>127.12</v>
      </c>
      <c r="E124" s="12"/>
      <c r="F124" s="28" t="str">
        <f>IF(E124&lt;&gt;0,IF(D124&lt;&gt;"",D124*E124,E124),"")</f>
        <v/>
      </c>
    </row>
    <row r="125" spans="1:6" s="13" customFormat="1" x14ac:dyDescent="0.3">
      <c r="A125" s="86"/>
      <c r="B125" s="44" t="s">
        <v>153</v>
      </c>
      <c r="C125" s="3" t="s">
        <v>41</v>
      </c>
      <c r="D125" s="18">
        <v>43.73</v>
      </c>
      <c r="E125" s="12"/>
      <c r="F125" s="28" t="str">
        <f>IF(E125&lt;&gt;0,IF(D125&lt;&gt;"",D125*E125,E125),"")</f>
        <v/>
      </c>
    </row>
    <row r="126" spans="1:6" s="13" customFormat="1" ht="26.4" x14ac:dyDescent="0.3">
      <c r="A126" s="86"/>
      <c r="B126" s="44" t="s">
        <v>169</v>
      </c>
      <c r="C126" s="3" t="s">
        <v>41</v>
      </c>
      <c r="D126" s="18">
        <v>187.03</v>
      </c>
      <c r="E126" s="12"/>
      <c r="F126" s="28" t="str">
        <f>IF(E126&lt;&gt;0,IF(D126&lt;&gt;"",D126*E126,E126),"")</f>
        <v/>
      </c>
    </row>
    <row r="127" spans="1:6" s="13" customFormat="1" x14ac:dyDescent="0.3">
      <c r="A127" s="86"/>
      <c r="B127" s="47" t="s">
        <v>76</v>
      </c>
      <c r="C127" s="3" t="s">
        <v>14</v>
      </c>
      <c r="D127" s="18">
        <v>906.26</v>
      </c>
      <c r="E127" s="12"/>
      <c r="F127" s="28" t="str">
        <f>IF(E127&lt;&gt;0,IF(D127&lt;&gt;"",D127*E127,E127),"")</f>
        <v/>
      </c>
    </row>
    <row r="128" spans="1:6" s="13" customFormat="1" x14ac:dyDescent="0.3">
      <c r="A128" s="86"/>
      <c r="B128" s="44"/>
      <c r="C128" s="3"/>
      <c r="D128" s="18"/>
      <c r="E128" s="12"/>
      <c r="F128" s="28"/>
    </row>
    <row r="129" spans="1:6" ht="148.5" customHeight="1" x14ac:dyDescent="0.3">
      <c r="A129" s="89" t="s">
        <v>8</v>
      </c>
      <c r="B129" s="47" t="s">
        <v>85</v>
      </c>
      <c r="C129" s="17" t="s">
        <v>41</v>
      </c>
      <c r="D129" s="18">
        <v>1924.4</v>
      </c>
      <c r="E129" s="57"/>
      <c r="F129" s="28" t="str">
        <f>IF(E129&lt;&gt;0,IF(D129&lt;&gt;"",D129*E129,E129),"")</f>
        <v/>
      </c>
    </row>
    <row r="130" spans="1:6" ht="16.2" customHeight="1" x14ac:dyDescent="0.3">
      <c r="B130" s="49"/>
      <c r="C130" s="17"/>
      <c r="D130" s="18"/>
      <c r="F130" s="28" t="str">
        <f>IF(E130&lt;&gt;0,IF(D130&lt;&gt;"",D130*E130,E130),"")</f>
        <v/>
      </c>
    </row>
    <row r="131" spans="1:6" ht="105.6" x14ac:dyDescent="0.3">
      <c r="A131" s="89" t="s">
        <v>15</v>
      </c>
      <c r="B131" s="47" t="s">
        <v>133</v>
      </c>
      <c r="C131" s="17"/>
      <c r="D131" s="18"/>
    </row>
    <row r="132" spans="1:6" x14ac:dyDescent="0.3">
      <c r="A132" s="89"/>
      <c r="B132" s="73" t="s">
        <v>134</v>
      </c>
      <c r="C132" s="17" t="s">
        <v>13</v>
      </c>
      <c r="D132" s="18">
        <v>804.76</v>
      </c>
      <c r="F132" s="28" t="str">
        <f>IF(E132&lt;&gt;0,IF(D132&lt;&gt;"",D132*E132,E132),"")</f>
        <v/>
      </c>
    </row>
    <row r="133" spans="1:6" x14ac:dyDescent="0.3">
      <c r="A133" s="89"/>
      <c r="B133" s="73" t="s">
        <v>135</v>
      </c>
      <c r="C133" s="17" t="s">
        <v>13</v>
      </c>
      <c r="D133" s="18">
        <v>108.09</v>
      </c>
      <c r="F133" s="28" t="str">
        <f>IF(E133&lt;&gt;0,IF(D133&lt;&gt;"",D133*E133,E133),"")</f>
        <v/>
      </c>
    </row>
    <row r="134" spans="1:6" ht="16.2" customHeight="1" x14ac:dyDescent="0.3">
      <c r="B134" s="49"/>
      <c r="C134" s="17"/>
      <c r="D134" s="18"/>
      <c r="F134" s="28" t="str">
        <f>IF(E134&lt;&gt;0,IF(D134&lt;&gt;"",D134*E134,E134),"")</f>
        <v/>
      </c>
    </row>
    <row r="135" spans="1:6" ht="117" customHeight="1" x14ac:dyDescent="0.3">
      <c r="A135" s="89" t="s">
        <v>16</v>
      </c>
      <c r="B135" s="44" t="s">
        <v>78</v>
      </c>
      <c r="C135" s="17" t="s">
        <v>41</v>
      </c>
      <c r="D135" s="18">
        <v>205.84</v>
      </c>
      <c r="F135" s="28" t="str">
        <f>IF(E135&lt;&gt;0,IF(D135&lt;&gt;"",D135*E135,E135),"")</f>
        <v/>
      </c>
    </row>
    <row r="136" spans="1:6" x14ac:dyDescent="0.3">
      <c r="A136" s="89"/>
      <c r="C136" s="17"/>
      <c r="D136" s="18"/>
    </row>
    <row r="137" spans="1:6" ht="98.25" customHeight="1" x14ac:dyDescent="0.3">
      <c r="A137" s="89" t="s">
        <v>39</v>
      </c>
      <c r="B137" s="47" t="s">
        <v>154</v>
      </c>
      <c r="C137" s="17" t="s">
        <v>41</v>
      </c>
      <c r="D137" s="18">
        <v>62.24</v>
      </c>
      <c r="E137" s="57"/>
      <c r="F137" s="28" t="str">
        <f>IF(E137&lt;&gt;0,IF(D137&lt;&gt;"",D137*E137,E137),"")</f>
        <v/>
      </c>
    </row>
    <row r="138" spans="1:6" ht="22.5" customHeight="1" x14ac:dyDescent="0.3">
      <c r="A138" s="89"/>
      <c r="B138" s="47"/>
      <c r="C138" s="17"/>
      <c r="D138" s="18"/>
      <c r="E138" s="57"/>
    </row>
    <row r="139" spans="1:6" ht="66" x14ac:dyDescent="0.3">
      <c r="A139" s="89" t="s">
        <v>79</v>
      </c>
      <c r="B139" s="47" t="s">
        <v>175</v>
      </c>
      <c r="C139" s="17" t="s">
        <v>41</v>
      </c>
      <c r="D139" s="18">
        <v>35</v>
      </c>
      <c r="E139" s="57"/>
      <c r="F139" s="28" t="str">
        <f>IF(E139&lt;&gt;0,IF(D139&lt;&gt;"",D139*E139,E139),"")</f>
        <v/>
      </c>
    </row>
    <row r="140" spans="1:6" ht="15" customHeight="1" thickBot="1" x14ac:dyDescent="0.35">
      <c r="A140" s="89"/>
      <c r="C140" s="17"/>
      <c r="D140" s="18"/>
    </row>
    <row r="141" spans="1:6" ht="16.2" customHeight="1" thickBot="1" x14ac:dyDescent="0.35">
      <c r="B141" s="45" t="s">
        <v>54</v>
      </c>
      <c r="C141" s="23"/>
      <c r="D141" s="67"/>
      <c r="E141" s="19" t="s">
        <v>179</v>
      </c>
      <c r="F141" s="36">
        <f>SUM(F111:F140)</f>
        <v>0</v>
      </c>
    </row>
    <row r="142" spans="1:6" ht="16.2" customHeight="1" x14ac:dyDescent="0.3">
      <c r="B142" s="41"/>
      <c r="C142" s="23"/>
      <c r="E142" s="19"/>
      <c r="F142" s="29"/>
    </row>
    <row r="143" spans="1:6" ht="20.25" customHeight="1" x14ac:dyDescent="0.3">
      <c r="B143" s="43" t="s">
        <v>55</v>
      </c>
    </row>
    <row r="144" spans="1:6" x14ac:dyDescent="0.3">
      <c r="B144" s="41" t="s">
        <v>66</v>
      </c>
      <c r="C144" s="23"/>
    </row>
    <row r="145" spans="1:6" ht="16.2" customHeight="1" x14ac:dyDescent="0.3">
      <c r="B145" s="41"/>
      <c r="C145" s="23"/>
    </row>
    <row r="146" spans="1:6" ht="52.8" x14ac:dyDescent="0.3">
      <c r="A146" s="84" t="s">
        <v>5</v>
      </c>
      <c r="B146" s="44" t="s">
        <v>120</v>
      </c>
      <c r="C146" s="3" t="s">
        <v>41</v>
      </c>
      <c r="D146" s="57">
        <v>488.96</v>
      </c>
      <c r="F146" s="28" t="str">
        <f t="shared" ref="F146:F151" si="40">IF(E146&lt;&gt;0,IF(D146&lt;&gt;"",D146*E146,E146),"")</f>
        <v/>
      </c>
    </row>
    <row r="147" spans="1:6" ht="16.2" customHeight="1" x14ac:dyDescent="0.3">
      <c r="C147" s="3"/>
      <c r="F147" s="28" t="str">
        <f t="shared" si="40"/>
        <v/>
      </c>
    </row>
    <row r="148" spans="1:6" ht="310.5" customHeight="1" x14ac:dyDescent="0.3">
      <c r="A148" s="84" t="s">
        <v>6</v>
      </c>
      <c r="B148" s="50" t="s">
        <v>136</v>
      </c>
      <c r="C148" s="3" t="s">
        <v>41</v>
      </c>
      <c r="D148" s="57">
        <v>488.96</v>
      </c>
      <c r="F148" s="28" t="str">
        <f t="shared" si="40"/>
        <v/>
      </c>
    </row>
    <row r="149" spans="1:6" ht="16.2" customHeight="1" x14ac:dyDescent="0.3">
      <c r="B149" s="50"/>
      <c r="C149" s="3"/>
      <c r="F149" s="28" t="str">
        <f t="shared" si="40"/>
        <v/>
      </c>
    </row>
    <row r="150" spans="1:6" ht="156.75" customHeight="1" x14ac:dyDescent="0.3">
      <c r="A150" s="84" t="s">
        <v>7</v>
      </c>
      <c r="B150" s="50" t="s">
        <v>86</v>
      </c>
      <c r="C150" s="3" t="s">
        <v>41</v>
      </c>
      <c r="D150" s="57">
        <v>505.57</v>
      </c>
      <c r="E150" s="57"/>
      <c r="F150" s="28" t="str">
        <f t="shared" si="40"/>
        <v/>
      </c>
    </row>
    <row r="151" spans="1:6" ht="16.2" customHeight="1" x14ac:dyDescent="0.3">
      <c r="C151" s="3"/>
      <c r="F151" s="28" t="str">
        <f t="shared" si="40"/>
        <v/>
      </c>
    </row>
    <row r="152" spans="1:6" ht="100.5" customHeight="1" x14ac:dyDescent="0.3">
      <c r="A152" s="86" t="s">
        <v>8</v>
      </c>
      <c r="B152" s="50" t="s">
        <v>122</v>
      </c>
      <c r="C152" s="13"/>
      <c r="D152" s="69"/>
      <c r="E152" s="1"/>
      <c r="F152" s="1"/>
    </row>
    <row r="153" spans="1:6" ht="16.2" customHeight="1" x14ac:dyDescent="0.3">
      <c r="B153" s="50" t="s">
        <v>137</v>
      </c>
      <c r="C153" s="3" t="s">
        <v>41</v>
      </c>
      <c r="D153" s="57">
        <v>33.9</v>
      </c>
      <c r="F153" s="28" t="str">
        <f>IF(E153&lt;&gt;0,IF(D153&lt;&gt;"",D153*E153,E153),"")</f>
        <v/>
      </c>
    </row>
    <row r="154" spans="1:6" ht="16.2" customHeight="1" x14ac:dyDescent="0.3">
      <c r="B154" s="50"/>
      <c r="C154" s="3"/>
    </row>
    <row r="155" spans="1:6" s="11" customFormat="1" ht="116.25" customHeight="1" x14ac:dyDescent="0.3">
      <c r="A155" s="91" t="s">
        <v>15</v>
      </c>
      <c r="B155" s="60" t="s">
        <v>96</v>
      </c>
      <c r="C155" s="17"/>
      <c r="D155" s="61"/>
      <c r="E155" s="54"/>
      <c r="F155" s="55"/>
    </row>
    <row r="156" spans="1:6" ht="16.2" customHeight="1" x14ac:dyDescent="0.3">
      <c r="B156" s="50" t="s">
        <v>91</v>
      </c>
      <c r="C156" s="3" t="s">
        <v>40</v>
      </c>
      <c r="D156" s="57">
        <v>4</v>
      </c>
      <c r="E156" s="57"/>
      <c r="F156" s="28" t="str">
        <f>IF(E156&lt;&gt;0,IF(D156&lt;&gt;"",D156*E156,E156),"")</f>
        <v/>
      </c>
    </row>
    <row r="157" spans="1:6" ht="16.2" customHeight="1" x14ac:dyDescent="0.3">
      <c r="B157" s="50" t="s">
        <v>155</v>
      </c>
      <c r="C157" s="3" t="s">
        <v>40</v>
      </c>
      <c r="D157" s="57">
        <v>5</v>
      </c>
      <c r="E157" s="57"/>
      <c r="F157" s="28" t="str">
        <f>IF(E157&lt;&gt;0,IF(D157&lt;&gt;"",D157*E157,E157),"")</f>
        <v/>
      </c>
    </row>
    <row r="158" spans="1:6" ht="16.2" customHeight="1" x14ac:dyDescent="0.3">
      <c r="B158" s="50"/>
      <c r="C158" s="3"/>
      <c r="F158" s="28" t="str">
        <f>IF(E158&lt;&gt;0,IF(D158&lt;&gt;"",D158*E158,E158),"")</f>
        <v/>
      </c>
    </row>
    <row r="159" spans="1:6" ht="74.25" customHeight="1" x14ac:dyDescent="0.3">
      <c r="A159" s="86" t="s">
        <v>16</v>
      </c>
      <c r="B159" s="50" t="s">
        <v>110</v>
      </c>
      <c r="C159" s="3"/>
    </row>
    <row r="160" spans="1:6" ht="16.2" customHeight="1" x14ac:dyDescent="0.3">
      <c r="B160" s="50" t="s">
        <v>87</v>
      </c>
      <c r="C160" s="3" t="s">
        <v>40</v>
      </c>
      <c r="D160" s="57">
        <v>4</v>
      </c>
      <c r="E160" s="57"/>
      <c r="F160" s="28" t="str">
        <f>IF(E160&lt;&gt;0,IF(D160&lt;&gt;"",D160*E160,E160),"")</f>
        <v/>
      </c>
    </row>
    <row r="161" spans="1:6" ht="16.2" customHeight="1" x14ac:dyDescent="0.3">
      <c r="B161" s="50" t="s">
        <v>88</v>
      </c>
      <c r="C161" s="3" t="s">
        <v>40</v>
      </c>
      <c r="D161" s="57">
        <v>7</v>
      </c>
      <c r="E161" s="57"/>
      <c r="F161" s="28" t="str">
        <f>IF(E161&lt;&gt;0,IF(D161&lt;&gt;"",D161*E161,E161),"")</f>
        <v/>
      </c>
    </row>
    <row r="162" spans="1:6" x14ac:dyDescent="0.3">
      <c r="A162" s="86"/>
      <c r="B162" s="50"/>
      <c r="C162" s="3"/>
      <c r="D162" s="57" t="s">
        <v>156</v>
      </c>
    </row>
    <row r="163" spans="1:6" ht="57.6" customHeight="1" x14ac:dyDescent="0.3">
      <c r="A163" s="84" t="s">
        <v>39</v>
      </c>
      <c r="B163" s="44" t="s">
        <v>108</v>
      </c>
      <c r="C163" s="3" t="s">
        <v>13</v>
      </c>
      <c r="D163" s="57">
        <v>83.62</v>
      </c>
      <c r="F163" s="28" t="str">
        <f>IF(E163&lt;&gt;0,IF(D163&lt;&gt;"",D163*E163,E163),"")</f>
        <v/>
      </c>
    </row>
    <row r="164" spans="1:6" ht="16.2" customHeight="1" x14ac:dyDescent="0.3">
      <c r="C164" s="3"/>
      <c r="F164" s="28" t="str">
        <f>IF(E164&lt;&gt;0,IF(D164&lt;&gt;"",D164*E164,E164),"")</f>
        <v/>
      </c>
    </row>
    <row r="165" spans="1:6" ht="60.6" customHeight="1" x14ac:dyDescent="0.3">
      <c r="A165" s="84" t="s">
        <v>79</v>
      </c>
      <c r="B165" s="44" t="s">
        <v>109</v>
      </c>
      <c r="C165" s="3" t="s">
        <v>13</v>
      </c>
      <c r="D165" s="57">
        <v>83.62</v>
      </c>
      <c r="F165" s="28" t="str">
        <f>IF(E165&lt;&gt;0,IF(D165&lt;&gt;"",D165*E165,E165),"")</f>
        <v/>
      </c>
    </row>
    <row r="166" spans="1:6" ht="16.2" customHeight="1" x14ac:dyDescent="0.3">
      <c r="C166" s="3"/>
      <c r="F166" s="28" t="str">
        <f>IF(E166&lt;&gt;0,IF(D166&lt;&gt;"",D166*E166,E166),"")</f>
        <v/>
      </c>
    </row>
    <row r="167" spans="1:6" ht="44.25" customHeight="1" x14ac:dyDescent="0.3">
      <c r="A167" s="84" t="s">
        <v>84</v>
      </c>
      <c r="B167" s="44" t="s">
        <v>111</v>
      </c>
      <c r="C167" s="3" t="s">
        <v>13</v>
      </c>
      <c r="D167" s="57">
        <v>83.62</v>
      </c>
      <c r="F167" s="28" t="str">
        <f>IF(E167&lt;&gt;0,IF(D167&lt;&gt;"",D167*E167,E167),"")</f>
        <v/>
      </c>
    </row>
    <row r="168" spans="1:6" x14ac:dyDescent="0.3">
      <c r="C168" s="3"/>
    </row>
    <row r="169" spans="1:6" ht="100.5" customHeight="1" x14ac:dyDescent="0.3">
      <c r="A169" s="86" t="s">
        <v>93</v>
      </c>
      <c r="B169" s="50" t="s">
        <v>138</v>
      </c>
      <c r="C169" s="3" t="s">
        <v>40</v>
      </c>
      <c r="D169" s="57">
        <v>1</v>
      </c>
      <c r="F169" s="28" t="str">
        <f>IF(E169&lt;&gt;0,IF(D169&lt;&gt;"",D169*E169,E169),"")</f>
        <v/>
      </c>
    </row>
    <row r="170" spans="1:6" ht="22.5" customHeight="1" thickBot="1" x14ac:dyDescent="0.35">
      <c r="A170" s="86"/>
      <c r="B170" s="50"/>
      <c r="C170" s="3"/>
    </row>
    <row r="171" spans="1:6" ht="16.2" customHeight="1" thickBot="1" x14ac:dyDescent="0.35">
      <c r="B171" s="45" t="s">
        <v>56</v>
      </c>
      <c r="C171" s="23"/>
      <c r="D171" s="67"/>
      <c r="E171" s="19" t="s">
        <v>179</v>
      </c>
      <c r="F171" s="36">
        <f>SUM(F146:F170)</f>
        <v>0</v>
      </c>
    </row>
    <row r="172" spans="1:6" ht="16.2" customHeight="1" x14ac:dyDescent="0.3">
      <c r="B172" s="45"/>
      <c r="C172" s="23"/>
      <c r="D172" s="67"/>
      <c r="E172" s="19"/>
      <c r="F172" s="29"/>
    </row>
    <row r="173" spans="1:6" ht="37.5" customHeight="1" x14ac:dyDescent="0.3">
      <c r="B173" s="43" t="s">
        <v>139</v>
      </c>
      <c r="F173" s="28" t="str">
        <f>IF(E173&lt;&gt;0,IF(D173&lt;&gt;"",D173*E173,E173),"")</f>
        <v/>
      </c>
    </row>
    <row r="174" spans="1:6" s="65" customFormat="1" ht="132" x14ac:dyDescent="0.3">
      <c r="A174" s="91" t="s">
        <v>5</v>
      </c>
      <c r="B174" s="50" t="s">
        <v>170</v>
      </c>
      <c r="C174" s="17" t="s">
        <v>41</v>
      </c>
      <c r="D174" s="57">
        <v>356.48</v>
      </c>
      <c r="E174" s="57"/>
      <c r="F174" s="57" t="str">
        <f>IF(E174&lt;&gt;0,IF(D174&lt;&gt;"",D174*E174,E174),"")</f>
        <v/>
      </c>
    </row>
    <row r="175" spans="1:6" ht="16.2" customHeight="1" x14ac:dyDescent="0.3">
      <c r="B175" s="50"/>
      <c r="C175" s="3"/>
      <c r="F175" s="28" t="str">
        <f>IF(E175&lt;&gt;0,IF(D175&lt;&gt;"",D175*E175,E175),"")</f>
        <v/>
      </c>
    </row>
    <row r="176" spans="1:6" ht="79.2" x14ac:dyDescent="0.3">
      <c r="A176" s="91" t="s">
        <v>6</v>
      </c>
      <c r="B176" s="50" t="s">
        <v>140</v>
      </c>
      <c r="C176" s="17" t="s">
        <v>13</v>
      </c>
      <c r="D176" s="18">
        <v>44.63</v>
      </c>
      <c r="E176" s="18"/>
      <c r="F176" s="57" t="str">
        <f>IF(E176&lt;&gt;0,IF(D176&lt;&gt;"",D176*E176,E176),"")</f>
        <v/>
      </c>
    </row>
    <row r="177" spans="1:6" ht="22.5" customHeight="1" thickBot="1" x14ac:dyDescent="0.35">
      <c r="A177" s="86"/>
      <c r="B177" s="50"/>
      <c r="C177" s="3"/>
    </row>
    <row r="178" spans="1:6" ht="16.2" customHeight="1" thickBot="1" x14ac:dyDescent="0.35">
      <c r="B178" s="45" t="s">
        <v>139</v>
      </c>
      <c r="C178" s="23"/>
      <c r="D178" s="67"/>
      <c r="E178" s="19" t="s">
        <v>179</v>
      </c>
      <c r="F178" s="36">
        <f>SUM(F174:F176)</f>
        <v>0</v>
      </c>
    </row>
    <row r="179" spans="1:6" ht="16.2" customHeight="1" x14ac:dyDescent="0.3">
      <c r="C179" s="3"/>
      <c r="F179" s="28" t="str">
        <f>IF(E179&lt;&gt;0,IF(D179&lt;&gt;"",D179*E179,E179),"")</f>
        <v/>
      </c>
    </row>
    <row r="180" spans="1:6" ht="25.2" customHeight="1" x14ac:dyDescent="0.3">
      <c r="B180" s="43" t="s">
        <v>101</v>
      </c>
      <c r="F180" s="28" t="str">
        <f>IF(E180&lt;&gt;0,IF(D180&lt;&gt;"",D180*E180,E180),"")</f>
        <v/>
      </c>
    </row>
    <row r="181" spans="1:6" ht="117" customHeight="1" x14ac:dyDescent="0.3">
      <c r="A181" s="89" t="s">
        <v>5</v>
      </c>
      <c r="B181" s="47" t="s">
        <v>123</v>
      </c>
      <c r="C181" s="3" t="s">
        <v>13</v>
      </c>
      <c r="D181" s="18">
        <v>203.52</v>
      </c>
      <c r="E181" s="57"/>
      <c r="F181" s="28" t="str">
        <f>IF(E181&lt;&gt;0,IF(D181&lt;&gt;"",D181*E181,E181),"")</f>
        <v/>
      </c>
    </row>
    <row r="182" spans="1:6" s="13" customFormat="1" x14ac:dyDescent="0.3">
      <c r="A182" s="92"/>
      <c r="B182" s="47"/>
      <c r="C182" s="3"/>
      <c r="D182" s="18"/>
      <c r="E182" s="28"/>
      <c r="F182" s="28"/>
    </row>
    <row r="183" spans="1:6" s="13" customFormat="1" ht="162" customHeight="1" x14ac:dyDescent="0.3">
      <c r="A183" s="89" t="s">
        <v>6</v>
      </c>
      <c r="B183" s="47" t="s">
        <v>157</v>
      </c>
      <c r="C183" s="3" t="s">
        <v>13</v>
      </c>
      <c r="D183" s="18">
        <v>80.680000000000007</v>
      </c>
      <c r="E183" s="57"/>
      <c r="F183" s="28" t="str">
        <f>IF(E183&lt;&gt;0,IF(D183&lt;&gt;"",D183*E183,E183),"")</f>
        <v/>
      </c>
    </row>
    <row r="184" spans="1:6" s="13" customFormat="1" x14ac:dyDescent="0.3">
      <c r="A184" s="92"/>
      <c r="B184" s="47"/>
      <c r="C184" s="3"/>
      <c r="D184" s="18"/>
      <c r="E184" s="28"/>
      <c r="F184" s="28"/>
    </row>
    <row r="185" spans="1:6" s="13" customFormat="1" ht="114" customHeight="1" x14ac:dyDescent="0.3">
      <c r="A185" s="89" t="s">
        <v>7</v>
      </c>
      <c r="B185" s="47" t="s">
        <v>141</v>
      </c>
      <c r="C185" s="3" t="s">
        <v>13</v>
      </c>
      <c r="D185" s="18">
        <v>170.43</v>
      </c>
      <c r="E185" s="28"/>
      <c r="F185" s="28" t="str">
        <f>IF(E185&lt;&gt;0,IF(D185&lt;&gt;"",D185*E185,E185),"")</f>
        <v/>
      </c>
    </row>
    <row r="186" spans="1:6" s="13" customFormat="1" ht="24" customHeight="1" thickBot="1" x14ac:dyDescent="0.35">
      <c r="A186" s="89"/>
      <c r="B186" s="47"/>
      <c r="C186" s="3"/>
      <c r="D186" s="18"/>
      <c r="E186" s="28"/>
      <c r="F186" s="28"/>
    </row>
    <row r="187" spans="1:6" ht="16.2" customHeight="1" thickBot="1" x14ac:dyDescent="0.35">
      <c r="B187" s="45" t="s">
        <v>102</v>
      </c>
      <c r="C187" s="23"/>
      <c r="D187" s="67"/>
      <c r="E187" s="19" t="s">
        <v>179</v>
      </c>
      <c r="F187" s="36">
        <f>SUM(F181:F186)</f>
        <v>0</v>
      </c>
    </row>
    <row r="188" spans="1:6" ht="16.2" customHeight="1" x14ac:dyDescent="0.3">
      <c r="B188" s="51"/>
      <c r="C188" s="23"/>
      <c r="E188" s="19"/>
      <c r="F188" s="29"/>
    </row>
    <row r="189" spans="1:6" ht="25.2" customHeight="1" x14ac:dyDescent="0.3">
      <c r="B189" s="43" t="s">
        <v>103</v>
      </c>
    </row>
    <row r="190" spans="1:6" s="62" customFormat="1" ht="115.5" customHeight="1" x14ac:dyDescent="0.3">
      <c r="A190" s="86" t="s">
        <v>5</v>
      </c>
      <c r="B190" s="44" t="s">
        <v>89</v>
      </c>
      <c r="C190" s="3" t="s">
        <v>13</v>
      </c>
      <c r="D190" s="57">
        <v>8.89</v>
      </c>
      <c r="E190" s="28"/>
      <c r="F190" s="28" t="str">
        <f>IF(E190&lt;&gt;0,IF(D190&lt;&gt;"",D190*E190,E190),"")</f>
        <v/>
      </c>
    </row>
    <row r="191" spans="1:6" s="62" customFormat="1" ht="14.25" customHeight="1" x14ac:dyDescent="0.3">
      <c r="A191" s="93"/>
      <c r="B191" s="47"/>
      <c r="C191" s="17"/>
      <c r="D191" s="18"/>
      <c r="E191" s="18"/>
      <c r="F191" s="28"/>
    </row>
    <row r="192" spans="1:6" s="62" customFormat="1" ht="148.5" customHeight="1" x14ac:dyDescent="0.3">
      <c r="A192" s="86" t="s">
        <v>6</v>
      </c>
      <c r="B192" s="74" t="s">
        <v>142</v>
      </c>
      <c r="C192" s="3"/>
      <c r="D192" s="18"/>
      <c r="E192" s="28"/>
      <c r="F192" s="75"/>
    </row>
    <row r="193" spans="1:6" s="62" customFormat="1" ht="17.25" customHeight="1" x14ac:dyDescent="0.3">
      <c r="A193" s="46"/>
      <c r="B193" s="46" t="s">
        <v>164</v>
      </c>
      <c r="C193" s="3" t="s">
        <v>40</v>
      </c>
      <c r="D193" s="18">
        <v>2</v>
      </c>
      <c r="E193" s="76"/>
      <c r="F193" s="28" t="str">
        <f>IF(E193&lt;&gt;0,IF(D193&lt;&gt;"",D193*E193,E193),"")</f>
        <v/>
      </c>
    </row>
    <row r="194" spans="1:6" s="62" customFormat="1" ht="16.5" customHeight="1" x14ac:dyDescent="0.3">
      <c r="A194" s="46"/>
      <c r="B194" s="46" t="s">
        <v>165</v>
      </c>
      <c r="C194" s="3" t="s">
        <v>40</v>
      </c>
      <c r="D194" s="18">
        <v>3</v>
      </c>
      <c r="E194" s="76"/>
      <c r="F194" s="28" t="str">
        <f>IF(E194&lt;&gt;0,IF(D194&lt;&gt;"",D194*E194,E194),"")</f>
        <v/>
      </c>
    </row>
    <row r="195" spans="1:6" s="62" customFormat="1" ht="17.25" customHeight="1" x14ac:dyDescent="0.3">
      <c r="A195" s="46"/>
      <c r="B195" s="46" t="s">
        <v>166</v>
      </c>
      <c r="C195" s="3" t="s">
        <v>40</v>
      </c>
      <c r="D195" s="18">
        <v>1</v>
      </c>
      <c r="E195" s="76"/>
      <c r="F195" s="28" t="str">
        <f>IF(E195&lt;&gt;0,IF(D195&lt;&gt;"",D195*E195,E195),"")</f>
        <v/>
      </c>
    </row>
    <row r="196" spans="1:6" s="62" customFormat="1" ht="21" customHeight="1" x14ac:dyDescent="0.3">
      <c r="A196" s="46"/>
      <c r="B196" s="46"/>
      <c r="C196" s="3"/>
      <c r="D196" s="18"/>
      <c r="E196" s="76"/>
      <c r="F196" s="28"/>
    </row>
    <row r="197" spans="1:6" s="62" customFormat="1" ht="73.5" customHeight="1" x14ac:dyDescent="0.3">
      <c r="A197" s="93" t="s">
        <v>7</v>
      </c>
      <c r="B197" s="47" t="s">
        <v>59</v>
      </c>
      <c r="C197" s="17" t="s">
        <v>13</v>
      </c>
      <c r="D197" s="18">
        <v>39.450000000000003</v>
      </c>
      <c r="E197" s="18"/>
      <c r="F197" s="28" t="str">
        <f t="shared" ref="F197" si="41">IF(E197&lt;&gt;0,IF(D197&lt;&gt;"",D197*E197,E197),"")</f>
        <v/>
      </c>
    </row>
    <row r="198" spans="1:6" s="62" customFormat="1" ht="18" customHeight="1" x14ac:dyDescent="0.3">
      <c r="A198" s="93"/>
      <c r="B198" s="47"/>
      <c r="C198" s="17"/>
      <c r="D198" s="18"/>
      <c r="E198" s="18"/>
      <c r="F198" s="28"/>
    </row>
    <row r="199" spans="1:6" s="62" customFormat="1" ht="99.75" customHeight="1" x14ac:dyDescent="0.3">
      <c r="A199" s="86" t="s">
        <v>8</v>
      </c>
      <c r="B199" s="44" t="s">
        <v>60</v>
      </c>
      <c r="C199" s="3" t="s">
        <v>13</v>
      </c>
      <c r="D199" s="57">
        <v>2.2599999999999998</v>
      </c>
      <c r="E199" s="28"/>
      <c r="F199" s="28" t="str">
        <f t="shared" ref="F199" si="42">IF(E199&lt;&gt;0,IF(D199&lt;&gt;"",D199*E199,E199),"")</f>
        <v/>
      </c>
    </row>
    <row r="200" spans="1:6" s="62" customFormat="1" ht="19.5" customHeight="1" thickBot="1" x14ac:dyDescent="0.35">
      <c r="A200" s="46"/>
      <c r="B200" s="46"/>
      <c r="C200" s="17"/>
      <c r="D200" s="18"/>
      <c r="E200" s="15"/>
      <c r="F200" s="28"/>
    </row>
    <row r="201" spans="1:6" ht="16.2" customHeight="1" thickBot="1" x14ac:dyDescent="0.35">
      <c r="A201" s="86"/>
      <c r="B201" s="45" t="s">
        <v>104</v>
      </c>
      <c r="C201" s="23"/>
      <c r="D201" s="67"/>
      <c r="E201" s="19" t="s">
        <v>179</v>
      </c>
      <c r="F201" s="36">
        <f>SUM(F190:F199)</f>
        <v>0</v>
      </c>
    </row>
    <row r="202" spans="1:6" ht="16.2" customHeight="1" x14ac:dyDescent="0.3">
      <c r="A202" s="86"/>
      <c r="B202" s="45"/>
      <c r="C202" s="23"/>
      <c r="D202" s="67"/>
      <c r="E202" s="19"/>
      <c r="F202" s="29"/>
    </row>
    <row r="203" spans="1:6" ht="28.5" customHeight="1" x14ac:dyDescent="0.3">
      <c r="A203" s="86"/>
      <c r="B203" s="43" t="s">
        <v>112</v>
      </c>
    </row>
    <row r="204" spans="1:6" ht="50.25" customHeight="1" x14ac:dyDescent="0.3">
      <c r="A204" s="86" t="s">
        <v>5</v>
      </c>
      <c r="B204" s="50" t="s">
        <v>90</v>
      </c>
      <c r="C204" s="3" t="s">
        <v>13</v>
      </c>
      <c r="D204" s="57">
        <v>203.12</v>
      </c>
      <c r="F204" s="28" t="str">
        <f t="shared" ref="F204" si="43">IF(E204&lt;&gt;0,IF(D204&lt;&gt;"",D204*E204,E204),"")</f>
        <v/>
      </c>
    </row>
    <row r="205" spans="1:6" ht="16.2" customHeight="1" thickBot="1" x14ac:dyDescent="0.35">
      <c r="A205" s="86"/>
    </row>
    <row r="206" spans="1:6" ht="16.2" customHeight="1" thickBot="1" x14ac:dyDescent="0.35">
      <c r="A206" s="86"/>
      <c r="B206" s="45" t="s">
        <v>113</v>
      </c>
      <c r="C206" s="23"/>
      <c r="D206" s="67"/>
      <c r="E206" s="19" t="s">
        <v>179</v>
      </c>
      <c r="F206" s="36">
        <f>SUM(F204:F204)</f>
        <v>0</v>
      </c>
    </row>
    <row r="207" spans="1:6" ht="16.2" customHeight="1" x14ac:dyDescent="0.3">
      <c r="A207" s="86"/>
      <c r="B207" s="45"/>
      <c r="C207" s="23"/>
      <c r="D207" s="67"/>
      <c r="E207" s="19"/>
      <c r="F207" s="29"/>
    </row>
    <row r="208" spans="1:6" ht="28.5" customHeight="1" x14ac:dyDescent="0.3">
      <c r="A208" s="86"/>
      <c r="B208" s="43" t="s">
        <v>106</v>
      </c>
      <c r="C208" s="13"/>
      <c r="D208" s="69"/>
      <c r="E208" s="13"/>
      <c r="F208" s="13"/>
    </row>
    <row r="209" spans="1:6" s="46" customFormat="1" ht="39.6" x14ac:dyDescent="0.3">
      <c r="A209" s="46" t="s">
        <v>5</v>
      </c>
      <c r="B209" s="46" t="s">
        <v>67</v>
      </c>
      <c r="C209" s="3" t="s">
        <v>61</v>
      </c>
      <c r="D209" s="18">
        <v>1</v>
      </c>
      <c r="E209" s="28"/>
      <c r="F209" s="28" t="str">
        <f>IF(E209&lt;&gt;0,IF(D209&lt;&gt;"",D209*E209,E209),"")</f>
        <v/>
      </c>
    </row>
    <row r="210" spans="1:6" s="46" customFormat="1" ht="13.8" thickBot="1" x14ac:dyDescent="0.35">
      <c r="C210" s="3"/>
      <c r="D210" s="18"/>
      <c r="E210" s="28"/>
      <c r="F210" s="28"/>
    </row>
    <row r="211" spans="1:6" s="46" customFormat="1" ht="13.8" thickBot="1" x14ac:dyDescent="0.25">
      <c r="B211" s="45" t="s">
        <v>107</v>
      </c>
      <c r="C211" s="23"/>
      <c r="D211" s="67"/>
      <c r="E211" s="19" t="s">
        <v>179</v>
      </c>
      <c r="F211" s="36">
        <f>SUM(F209:F209)</f>
        <v>0</v>
      </c>
    </row>
    <row r="212" spans="1:6" ht="33.75" customHeight="1" x14ac:dyDescent="0.3">
      <c r="A212" s="94"/>
      <c r="B212" s="43"/>
    </row>
    <row r="213" spans="1:6" ht="272.25" customHeight="1" x14ac:dyDescent="0.3">
      <c r="A213" s="94"/>
    </row>
    <row r="214" spans="1:6" ht="15" customHeight="1" x14ac:dyDescent="0.3">
      <c r="A214" s="94"/>
      <c r="B214" s="43" t="s">
        <v>17</v>
      </c>
      <c r="F214" s="20" t="s">
        <v>18</v>
      </c>
    </row>
    <row r="215" spans="1:6" ht="18" customHeight="1" thickBot="1" x14ac:dyDescent="0.35">
      <c r="A215" s="94"/>
    </row>
    <row r="216" spans="1:6" ht="18" customHeight="1" thickBot="1" x14ac:dyDescent="0.35">
      <c r="A216" s="94"/>
      <c r="B216" s="41" t="s">
        <v>19</v>
      </c>
      <c r="F216" s="36">
        <f>F20</f>
        <v>0</v>
      </c>
    </row>
    <row r="217" spans="1:6" ht="18" customHeight="1" thickBot="1" x14ac:dyDescent="0.35">
      <c r="A217" s="94"/>
      <c r="B217" s="41" t="s">
        <v>20</v>
      </c>
      <c r="F217" s="36">
        <f>F73</f>
        <v>0</v>
      </c>
    </row>
    <row r="218" spans="1:6" ht="18" customHeight="1" thickBot="1" x14ac:dyDescent="0.35">
      <c r="A218" s="94"/>
      <c r="B218" s="51" t="s">
        <v>50</v>
      </c>
      <c r="F218" s="36">
        <f>F86</f>
        <v>0</v>
      </c>
    </row>
    <row r="219" spans="1:6" ht="18" customHeight="1" thickBot="1" x14ac:dyDescent="0.35">
      <c r="A219" s="94"/>
      <c r="B219" s="51" t="s">
        <v>52</v>
      </c>
      <c r="F219" s="36">
        <f>F108</f>
        <v>0</v>
      </c>
    </row>
    <row r="220" spans="1:6" ht="18" customHeight="1" thickBot="1" x14ac:dyDescent="0.35">
      <c r="A220" s="94"/>
      <c r="B220" s="98" t="s">
        <v>53</v>
      </c>
      <c r="C220" s="98"/>
      <c r="F220" s="36">
        <f>F141</f>
        <v>0</v>
      </c>
    </row>
    <row r="221" spans="1:6" ht="18" customHeight="1" thickBot="1" x14ac:dyDescent="0.35">
      <c r="A221" s="94"/>
      <c r="B221" s="51" t="s">
        <v>58</v>
      </c>
      <c r="F221" s="36">
        <f>F171</f>
        <v>0</v>
      </c>
    </row>
    <row r="222" spans="1:6" ht="18" customHeight="1" thickBot="1" x14ac:dyDescent="0.35">
      <c r="A222" s="94"/>
      <c r="B222" s="51" t="s">
        <v>139</v>
      </c>
      <c r="F222" s="36">
        <f>F178</f>
        <v>0</v>
      </c>
    </row>
    <row r="223" spans="1:6" ht="18" customHeight="1" thickBot="1" x14ac:dyDescent="0.35">
      <c r="A223" s="94"/>
      <c r="B223" s="51" t="s">
        <v>101</v>
      </c>
      <c r="F223" s="36">
        <f>F187</f>
        <v>0</v>
      </c>
    </row>
    <row r="224" spans="1:6" ht="18" customHeight="1" thickBot="1" x14ac:dyDescent="0.35">
      <c r="A224" s="94"/>
      <c r="B224" s="51" t="s">
        <v>103</v>
      </c>
      <c r="F224" s="36">
        <f>F201</f>
        <v>0</v>
      </c>
    </row>
    <row r="225" spans="1:6" ht="18" customHeight="1" thickBot="1" x14ac:dyDescent="0.35">
      <c r="A225" s="94"/>
      <c r="B225" s="51" t="s">
        <v>105</v>
      </c>
      <c r="F225" s="36">
        <f>F206</f>
        <v>0</v>
      </c>
    </row>
    <row r="226" spans="1:6" ht="18" customHeight="1" thickBot="1" x14ac:dyDescent="0.35">
      <c r="A226" s="94"/>
      <c r="B226" s="51" t="s">
        <v>106</v>
      </c>
      <c r="F226" s="36">
        <f>F211</f>
        <v>0</v>
      </c>
    </row>
    <row r="227" spans="1:6" ht="18" customHeight="1" thickBot="1" x14ac:dyDescent="0.35">
      <c r="A227" s="86"/>
      <c r="B227" s="51"/>
      <c r="F227" s="29"/>
    </row>
    <row r="228" spans="1:6" s="4" customFormat="1" ht="18" customHeight="1" x14ac:dyDescent="0.2">
      <c r="A228" s="95"/>
      <c r="B228" s="52" t="s">
        <v>24</v>
      </c>
      <c r="C228" s="25"/>
      <c r="D228" s="70"/>
      <c r="E228" s="31"/>
      <c r="F228" s="39">
        <f>SUM(F216:F226)</f>
        <v>0</v>
      </c>
    </row>
    <row r="229" spans="1:6" ht="18" customHeight="1" x14ac:dyDescent="0.3">
      <c r="A229" s="96"/>
      <c r="B229" s="41" t="s">
        <v>22</v>
      </c>
      <c r="C229" s="3"/>
      <c r="D229" s="71"/>
      <c r="E229" s="30"/>
      <c r="F229" s="38">
        <f>0.25*F228</f>
        <v>0</v>
      </c>
    </row>
    <row r="230" spans="1:6" ht="18" customHeight="1" x14ac:dyDescent="0.3">
      <c r="A230" s="96"/>
      <c r="B230" s="48"/>
      <c r="C230" s="3"/>
      <c r="D230" s="71"/>
      <c r="E230" s="30"/>
      <c r="F230" s="37"/>
    </row>
    <row r="231" spans="1:6" ht="18" customHeight="1" thickBot="1" x14ac:dyDescent="0.35">
      <c r="A231" s="97"/>
      <c r="B231" s="53" t="s">
        <v>23</v>
      </c>
      <c r="C231" s="26"/>
      <c r="D231" s="72"/>
      <c r="E231" s="27"/>
      <c r="F231" s="40">
        <f>SUM(F228:F229)</f>
        <v>0</v>
      </c>
    </row>
  </sheetData>
  <mergeCells count="2">
    <mergeCell ref="B220:C220"/>
    <mergeCell ref="B3:F3"/>
  </mergeCells>
  <pageMargins left="0.25" right="0.25" top="0.75" bottom="0.75" header="0.3" footer="0.3"/>
  <pageSetup paperSize="9" scale="91"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3"/>
  <sheetViews>
    <sheetView workbookViewId="0">
      <selection sqref="A1:A1048576"/>
    </sheetView>
  </sheetViews>
  <sheetFormatPr defaultRowHeight="14.4" x14ac:dyDescent="0.3"/>
  <cols>
    <col min="1" max="1" width="82.6640625" customWidth="1"/>
  </cols>
  <sheetData>
    <row r="3" spans="1:1" x14ac:dyDescent="0.3">
      <c r="A3" s="5" t="s">
        <v>25</v>
      </c>
    </row>
    <row r="4" spans="1:1" x14ac:dyDescent="0.3">
      <c r="A4" s="6"/>
    </row>
    <row r="5" spans="1:1" ht="303.60000000000002" x14ac:dyDescent="0.3">
      <c r="A5" s="2" t="s">
        <v>26</v>
      </c>
    </row>
    <row r="6" spans="1:1" ht="145.19999999999999" x14ac:dyDescent="0.3">
      <c r="A6" s="2" t="s">
        <v>70</v>
      </c>
    </row>
    <row r="7" spans="1:1" x14ac:dyDescent="0.3">
      <c r="A7" s="6"/>
    </row>
    <row r="8" spans="1:1" x14ac:dyDescent="0.3">
      <c r="A8" s="5" t="s">
        <v>27</v>
      </c>
    </row>
    <row r="9" spans="1:1" x14ac:dyDescent="0.3">
      <c r="A9" s="6"/>
    </row>
    <row r="10" spans="1:1" ht="372" x14ac:dyDescent="0.3">
      <c r="A10" s="7" t="s">
        <v>28</v>
      </c>
    </row>
    <row r="11" spans="1:1" ht="348" x14ac:dyDescent="0.3">
      <c r="A11" s="7" t="s">
        <v>29</v>
      </c>
    </row>
    <row r="12" spans="1:1" x14ac:dyDescent="0.3">
      <c r="A12" s="6"/>
    </row>
    <row r="13" spans="1:1" x14ac:dyDescent="0.3">
      <c r="A13" s="8" t="s">
        <v>30</v>
      </c>
    </row>
    <row r="14" spans="1:1" x14ac:dyDescent="0.3">
      <c r="A14" s="6"/>
    </row>
    <row r="15" spans="1:1" ht="324" x14ac:dyDescent="0.3">
      <c r="A15" s="7" t="s">
        <v>31</v>
      </c>
    </row>
    <row r="16" spans="1:1" x14ac:dyDescent="0.3">
      <c r="A16" s="6"/>
    </row>
    <row r="17" spans="1:1" x14ac:dyDescent="0.3">
      <c r="A17" s="9" t="s">
        <v>32</v>
      </c>
    </row>
    <row r="18" spans="1:1" x14ac:dyDescent="0.3">
      <c r="A18" s="6"/>
    </row>
    <row r="19" spans="1:1" ht="84" x14ac:dyDescent="0.3">
      <c r="A19" s="7" t="s">
        <v>71</v>
      </c>
    </row>
    <row r="20" spans="1:1" x14ac:dyDescent="0.3">
      <c r="A20" s="6"/>
    </row>
    <row r="21" spans="1:1" ht="72" x14ac:dyDescent="0.3">
      <c r="A21" s="6" t="s">
        <v>33</v>
      </c>
    </row>
    <row r="22" spans="1:1" x14ac:dyDescent="0.3">
      <c r="A22" s="6"/>
    </row>
    <row r="23" spans="1:1" x14ac:dyDescent="0.3">
      <c r="A23" s="8" t="s">
        <v>34</v>
      </c>
    </row>
    <row r="24" spans="1:1" x14ac:dyDescent="0.3">
      <c r="A24" s="6"/>
    </row>
    <row r="25" spans="1:1" ht="384" x14ac:dyDescent="0.3">
      <c r="A25" s="7" t="s">
        <v>35</v>
      </c>
    </row>
    <row r="26" spans="1:1" x14ac:dyDescent="0.3">
      <c r="A26" s="6"/>
    </row>
    <row r="27" spans="1:1" x14ac:dyDescent="0.3">
      <c r="A27" s="9" t="s">
        <v>36</v>
      </c>
    </row>
    <row r="28" spans="1:1" x14ac:dyDescent="0.3">
      <c r="A28" s="6"/>
    </row>
    <row r="29" spans="1:1" ht="409.6" x14ac:dyDescent="0.3">
      <c r="A29" s="7" t="s">
        <v>37</v>
      </c>
    </row>
    <row r="30" spans="1:1" x14ac:dyDescent="0.3">
      <c r="A30" s="6"/>
    </row>
    <row r="31" spans="1:1" x14ac:dyDescent="0.3">
      <c r="A31" s="8" t="s">
        <v>72</v>
      </c>
    </row>
    <row r="32" spans="1:1" x14ac:dyDescent="0.3">
      <c r="A32" s="6"/>
    </row>
    <row r="33" spans="1:1" ht="409.6" x14ac:dyDescent="0.3">
      <c r="A33" s="7" t="s">
        <v>38</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troskovnik</vt:lpstr>
      <vt:lpstr>opci uvjeti</vt:lpstr>
      <vt:lpstr>troskovnik!Print_Area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2023-02-23T00:26:49Z</dcterms:modified>
</cp:coreProperties>
</file>