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752" yWindow="228" windowWidth="16272" windowHeight="17616"/>
  </bookViews>
  <sheets>
    <sheet name="troskovnik" sheetId="1" r:id="rId1"/>
    <sheet name="opci uvjeti" sheetId="2" r:id="rId2"/>
  </sheets>
  <definedNames>
    <definedName name="_xlnm.Print_Area" localSheetId="0">troskovnik!$A$1:$F$226</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1" i="1" l="1"/>
  <c r="F72" i="1"/>
  <c r="F73" i="1"/>
  <c r="F74" i="1"/>
  <c r="F97" i="1"/>
  <c r="F98" i="1"/>
  <c r="F178" i="1"/>
  <c r="F177" i="1"/>
  <c r="F60" i="1" l="1"/>
  <c r="F96" i="1" l="1"/>
  <c r="F53" i="1"/>
  <c r="F189" i="1"/>
  <c r="F165" i="1"/>
  <c r="F124" i="1"/>
  <c r="F123" i="1"/>
  <c r="F57" i="1"/>
  <c r="F52" i="1"/>
  <c r="F190" i="1" l="1"/>
  <c r="F55" i="1"/>
  <c r="F107" i="1" l="1"/>
  <c r="F33" i="1"/>
  <c r="F31" i="1" l="1"/>
  <c r="F156" i="1"/>
  <c r="F155" i="1"/>
  <c r="F154" i="1"/>
  <c r="F153" i="1"/>
  <c r="F152" i="1"/>
  <c r="F162" i="1" l="1"/>
  <c r="F32" i="1"/>
  <c r="F92" i="1"/>
  <c r="F43" i="1"/>
  <c r="F168" i="1" l="1"/>
  <c r="F169" i="1"/>
  <c r="F164" i="1" l="1"/>
  <c r="F163" i="1"/>
  <c r="F167" i="1" l="1"/>
  <c r="F217" i="1" s="1"/>
  <c r="F45" i="1"/>
  <c r="F94" i="1"/>
  <c r="F90" i="1"/>
  <c r="F41" i="1"/>
  <c r="F146" i="1"/>
  <c r="F145" i="1"/>
  <c r="F150" i="1" l="1"/>
  <c r="F149" i="1"/>
  <c r="F109" i="1" l="1"/>
  <c r="F30" i="1" l="1"/>
  <c r="F158" i="1" l="1"/>
  <c r="F142" i="1"/>
  <c r="F51" i="1" l="1"/>
  <c r="F50" i="1"/>
  <c r="F172" i="1" l="1"/>
  <c r="F170" i="1"/>
  <c r="F68" i="1" l="1"/>
  <c r="F66" i="1"/>
  <c r="F29" i="1" l="1"/>
  <c r="F70" i="1" l="1"/>
  <c r="F76" i="1" s="1"/>
  <c r="F106" i="1" l="1"/>
  <c r="F108" i="1"/>
  <c r="F39" i="1" l="1"/>
  <c r="F14" i="1" l="1"/>
  <c r="F128" i="1" l="1"/>
  <c r="F174" i="1" l="1"/>
  <c r="F180" i="1" s="1"/>
  <c r="F125" i="1" l="1"/>
  <c r="F126" i="1"/>
  <c r="F117" i="1"/>
  <c r="F19" i="1" l="1"/>
  <c r="F194" i="1" l="1"/>
  <c r="F199" i="1" l="1"/>
  <c r="F201" i="1" s="1"/>
  <c r="F116" i="1" l="1"/>
  <c r="F88" i="1" l="1"/>
  <c r="F213" i="1" l="1"/>
  <c r="F18" i="1"/>
  <c r="F16" i="1" l="1"/>
  <c r="F192" i="1" l="1"/>
  <c r="F86" i="1"/>
  <c r="F84" i="1"/>
  <c r="F35" i="1" l="1"/>
  <c r="F187" i="1" l="1"/>
  <c r="F204" i="1" l="1"/>
  <c r="F206" i="1" s="1"/>
  <c r="F221" i="1" s="1"/>
  <c r="F82" i="1"/>
  <c r="F80" i="1"/>
  <c r="F100" i="1" s="1"/>
  <c r="F214" i="1" l="1"/>
  <c r="F188" i="1" l="1"/>
  <c r="F186" i="1"/>
  <c r="F220" i="1" l="1"/>
  <c r="F47" i="1" l="1"/>
  <c r="F26" i="1" l="1"/>
  <c r="F120" i="1" l="1"/>
  <c r="F115" i="1"/>
  <c r="F105" i="1"/>
  <c r="F37" i="1" l="1"/>
  <c r="F111" i="1"/>
  <c r="F136" i="1" l="1"/>
  <c r="F137" i="1"/>
  <c r="F138" i="1"/>
  <c r="F139" i="1"/>
  <c r="F140" i="1"/>
  <c r="F147" i="1"/>
  <c r="F104" i="1"/>
  <c r="F118" i="1"/>
  <c r="F121" i="1"/>
  <c r="F27" i="1"/>
  <c r="F28" i="1"/>
  <c r="F40" i="1"/>
  <c r="F8" i="1"/>
  <c r="F9" i="1"/>
  <c r="F10" i="1"/>
  <c r="F11" i="1"/>
  <c r="F12" i="1"/>
  <c r="F20" i="1" l="1"/>
  <c r="F183" i="1"/>
  <c r="F196" i="1" s="1"/>
  <c r="F24" i="1"/>
  <c r="F25" i="1"/>
  <c r="F103" i="1"/>
  <c r="F130" i="1" s="1"/>
  <c r="F135" i="1"/>
  <c r="F160" i="1" s="1"/>
  <c r="F62" i="1" l="1"/>
  <c r="F212" i="1" s="1"/>
  <c r="F219" i="1"/>
  <c r="F215" i="1"/>
  <c r="F211" i="1"/>
  <c r="F218" i="1"/>
  <c r="F216" i="1"/>
  <c r="F223" i="1" l="1"/>
  <c r="F224" i="1" l="1"/>
  <c r="F226" i="1" s="1"/>
</calcChain>
</file>

<file path=xl/sharedStrings.xml><?xml version="1.0" encoding="utf-8"?>
<sst xmlns="http://schemas.openxmlformats.org/spreadsheetml/2006/main" count="325" uniqueCount="173">
  <si>
    <t>A/PROČELJA</t>
  </si>
  <si>
    <t>Opis stavke</t>
  </si>
  <si>
    <t>količina</t>
  </si>
  <si>
    <t>jedinična cijena</t>
  </si>
  <si>
    <t>ukupno</t>
  </si>
  <si>
    <t>1.</t>
  </si>
  <si>
    <t>2.</t>
  </si>
  <si>
    <t>3.</t>
  </si>
  <si>
    <t>4.</t>
  </si>
  <si>
    <t>*satelitska antena</t>
  </si>
  <si>
    <t xml:space="preserve">*vanjska jedinica klima uređaja </t>
  </si>
  <si>
    <t>*kućni broj</t>
  </si>
  <si>
    <t>#</t>
  </si>
  <si>
    <t>m'</t>
  </si>
  <si>
    <t xml:space="preserve">m' </t>
  </si>
  <si>
    <t>5.</t>
  </si>
  <si>
    <t>6.</t>
  </si>
  <si>
    <t>REKAPITULACIJA</t>
  </si>
  <si>
    <t>UKUPNO</t>
  </si>
  <si>
    <t xml:space="preserve">I.PRIPREMNI RADOVI </t>
  </si>
  <si>
    <t xml:space="preserve">II.DEMONTAŽE I RUŠENJA  </t>
  </si>
  <si>
    <t>JM</t>
  </si>
  <si>
    <t>PDV (25%)</t>
  </si>
  <si>
    <t>SVEUKUPNO (s PDV-om)</t>
  </si>
  <si>
    <t>SVEUKUPNO (bez PDV-a)</t>
  </si>
  <si>
    <t>OPĆI UVJETI</t>
  </si>
  <si>
    <t xml:space="preserve">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 Sav materijal koji se upotrebljava mora odgovarati postojećim tehničkim propisima i normama. Ukoliko se upotrebljava materijal za koji ne postoji odgovarajući standard, njegovu kvalitetu treba dokazati atestima.
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 Izvoditelj radova treba uz ponudu priložiti jedinične cijene za materijale i radnu snagu, te “faktor” poduzeća, koji će se odnositi na izgradnju ove građevine. Ukoliko opis pojedine stavke dovodi izvoditelja u nedoumicu o načinu izvedbe ili kalkulacije cijena, treba pravovremeno tražiti objašnjenje od naručitelja i projektanta. Ako tijekom gradnje dođe do promjena, treba prije početka rada tražiti suglasnost nadzornog inženjera, također treba ugovoriti jediničnu cijenu nove stavke na temelju elemenata danih u ponudi i sve to unijeti u građevinski dnevnik uz ovjeru nadzornog inženjera. Sve više radnje do kojih dođe uslijed promjene načina ili opsega izvedbe, a nisu na spomenuti način utvrđene, upisane i ovjerene, neće se priznati u obračunu.
Prije izrade ponude izvoditelj je dužan obići i pregledati građevinu zbog </t>
  </si>
  <si>
    <t>PRIPREMNI RADOVI-opći uvjeti</t>
  </si>
  <si>
    <t xml:space="preserve">Prije izvedbe skele izvođač je dužan izraditi projekt skele sa svim mjerama zaštite radnika, prolaznika i stanara. Skela u svemu mora odgovarati postojećim propisima zaštite na radu i zaštite prolaznika i stanara. Sav materijal za izradu skele mora odgovarati postojećim tehničkim propisima i standardima. Na skelu je potrebno postaviti svu potrebnu signalizaciju: rasvjetu, putokaze i slično. Nacrt i proračun skele treba predočiti nadzornom inženjeru te ishoditi suglasnost nadležnih službi za postavljanje skele i zauzimanje javno-prometne površine.
Skela mora sadržavati tunel za prolaz pješaka i stanara u zgradi.
Skela mora ispunjavati slijedeće zahtjeve:
- koristiti ispravne čelične cijevi i spojnice
- koristiti ispravnu građu od drveta
- fiksirati i učvrstiti skelu za fasadne zidove građevine na mjestima otvora
- osigurati zaštitu od pada predmeta, materijala i alata sa skele, te na skelu
-postaviti svu potrebnu signalizaciju
Skelu izraditi od čeličnih bešavnih cijevi sa spojnim elementima. Radne platforme će se izvesti od mosnica debljine 4,8 cm i širine 25 cm. Oko radnih platformi postavlja se zaštitna ograda visine 1 m koja se sastoji od čeličnog rukohvata i ispune od čeličnih mreža. Uz podnožje ograde uz radnu platformu postaviti vertikalno mosnicu visine 20 cm. Vanjsku stranu skele prekriti jutenim ili PVC prekrivačima i osigurati od udara groma, skelu je potrebno osigurati protiv deformacija, udara vjetra u svakom polju i protiv prevrtanja. Skela se oslanja i učvršćuje vijcima M12 preko metalnih podložnih papuča i fosni u čvrstu i stabilnu podlogu.
Tipska fasadna skela izrađuje se iz aluminijskih H profila visine 200 cm, širine ovisno o proizvođaču skele i elemenata dijagonala za prostornu krutost skele. Gazne plohe izvode se iz tipskih radnih platformi (čelične, drvene ili kombinirane) ili iz dasaka platica debljine 48 mm od crnogorice II. klase max. duljine 3.50 m. Učvršćenje u objekt se vrši u visini podova tipskim sidrima.Za ugrađene materijale pribaviti potrebne ateste.
Izvoditelj može koristiti samo kvalificirano osoblje i mora primjenjivati sve propisane mjere zaštite i propisanu zaštitnu opremu.
Amortizacija skele obračunava se za vrijeme kompletne obnove pročelja s tim da skelu mogu koristiti svi sudionici koji izvode radove na pročelju bez posebne nadoplate. Svi materijali za izradu skele moraju odgovarati važećim propisima i normama. Svaku eventualnu štetu izazvanu nepažnjom snosi izvođač sam. Sav materijal treba transportirati na deponij, kako je precizirano pojedinom stavkom troškovnika. Ako je očito da je do oštećenja došlo zbog nemara, izvođač će na vlastiti trošak izvesti elemente koje je oštetio, odnosno izvršiti popravak.
</t>
  </si>
  <si>
    <t xml:space="preserve">Izvođač radova po završetku grubih radova treba izvršiti čišćenje te svu šutu odvesti na gradsku deponiju. Prilikom rušenja i demontaža treba pažljivo demontirati građevinske elemente od krova prema dolje. Zdravi građevinski materijal potrebno je očistiti i složiti na deponiju, razvrstati prema vrsti otpada, predočiti investitoru, radi eventualne ponovne ugradnje na novu lokaciju. Šutu od rušenja, kao i sav ostali demontirani materijal pažljivo spuštati do prizemlja i odlagati na za to određeno mjesto na gradilištu.Za vrijeme rušenja potrebno je provesti sve potrebne zaštitne mjere s lako zapaljivim materijalima koji mogu izazvati požar. Takve materijale treba držati udaljene od toplinskih izvora i u njihovoj blizini ne može se pušiti, zavarivati, lemiti i sl. Sve otvore na pročelju treba odmah po postavi skele zaštititi PVC folijom debljine 0,2 mm, kako prilikom otucanja žbuke ne bi došlo do oštećenja.
U jediničnoj cijeni je sadržano:
• sav rad oko rušenja i demontaže
• sva poduhvatanja, podupiranja i osiguranja konstruktivnih dijelova građevine
• sav rad oko postavi i skidanja skele
• izradu statičkog računa i nacrta montaže skele
• dostavu svog potrebnog materijala za postavu skele, čišćenje i odvoz smeća nakon  skidanja skele
• sve društvene obveze vezane za radnu snagu i materijal
• održavanje skele za vrijeme trajanja radova
• pripremno-završne radove
• naknadu za zauzimanje javno-prometne površine
• sve potrebne skele s propisnom ogradom i zaštitom od prašine
• svi prijenosi i prijevozi materijala na gradilištu i direktni utovar u prijevozno sredstvo i odvoz na gradsku deponiju
• uz plaćanje naknade za odlaganje na deponiju
• zalijevanje šute prije utovara i zaštita okoliša od zagađenja
• naknada za čišćenje javnih prometnih površina i održavanje čistoće prilikom izvođenja radova
• otežani uvjeti rada kod adaptacija i rad pod umjetnom rasvjetom
• priključak, razvod i amortizacija privremene instalacije za rasvjetu i priključak strojeva
• izrada boxova i organizacija gradilišne deponije
• troškovi osiguranja gradilišta
</t>
  </si>
  <si>
    <t>DEMONTAŽE I RUŠENJA-opći uvjeti</t>
  </si>
  <si>
    <t xml:space="preserve">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Izmjere se uzimaju s očuvanih profila, s kojih prethodno treba ukloniti sve slojeve prašine, smoga i drugih nečistoća, slojeve starih naličja, a u pojedinim slučajevima i slojeve naknadno nanesene žbuke. Ukoliko pojedini karakteristični profil nije sačuvan potrebno ga je rekonstruirati. Sve otvore na pročelju treba odmah nakon postave skele zaštititi PVC folijom debljine 0,20 mm, kako prilikom obijanja žbuke ne bi došlo do oštećenja.
Nakon provedenih pripremnih radova, rušenja na građevini vrše se prema unaprijed
utvrđenom redoslijedu dogovorenim s nadzornim inženjerom investitora. Demontaže i rušenja izvode se u pravilu od krova prema podrumu. Skidanje – obijanje žbuke vrši se do nosivog dijela zida uz stalno kvašenje vodom zbog manjeg prašenja.
Jedinična cijena iz ponude izvoditelja treba obuhvatiti kompletno rušenje, uključivo sve pripremno-završne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 Sve elemente s pročelja (tablice s kućnim brojem, reklame i sl.) treba skinuti i privremeno – do završetka radova kada će se ponovno postaviti – pohraniti na gradilištu ili mjestu koje se dogovori s nadzornim inženjerom investitora. Izvoditelj će snositi troškove ukoliko se navedeni elementi oštete ili otuđe.
Jediničnom cijenom treba obuhvatiti:
- sav rad i materijal za izvedbu radova iz pojedine stavke,
- sav transport,
- sve društvene obveze vezane za radnu snagu i materijal,
- pripremno – završne radove.
</t>
  </si>
  <si>
    <t>ZAVRŠNO ZIDARSKI RADOVI-opći uvjeti</t>
  </si>
  <si>
    <t>Završno - zidarski radovi izvode se isključivo prema opisima stavaka troškovnika, kao i prema važećim propisima za ovu vrstu radova. Kvaliteta svog upotrjebljenog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t>
  </si>
  <si>
    <t>IZOLATERSKI I FASADERSKI RADOVI- opći uvjeti</t>
  </si>
  <si>
    <t xml:space="preserve">Fasaderski radovi izvode se isključivo prema opisima stavaka troškovnika, kao i prema važećim propisima za ovu vrstu radova. Kvaliteta svog korištenog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
Termoizolacija se radi na temelju ETICS sustava, te se je izvođač dužan pridržavati smjernica za izradu ETICS sustava izdanog od Hrvatske udruge proizvođača toplinsko fasadnih sustava izdanog u studenom 2012.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Obračun svih radova vršiti kako je to naznačeno u opisu stavaka.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
Popis normativa za materijale koji se treba pridržavati:
- HRN B.C1. 030, B.C8.030. – građevinski gips
- HRN B.C1. 020, B.C8.042. – građevinsko vapno
- HRN B.C8.015, 022-026. – cement
- HRN B.C8.011. – portland cement
- HRN B.C8.030. – pijesak
- HRN U.M2.010., U.M2.012.
- mortovi
- HRN U.F2.010. – tehnički normativi za izvođenje fasaderskih radova.
</t>
  </si>
  <si>
    <t>LIMARSKI RADOVI- opći uvjeti</t>
  </si>
  <si>
    <t xml:space="preserve">Sav upotrebljeni materijal i finalni građevinski proizvodi moraju odgovarati postojećim
tehničkim propisima i HR normama.
Prilikom izvedbe limarskih radova treba se u svemu pridržavati slijedećih propisa i
normi:
- Pravilnik o zaštiti na radu u građevinarstvu,
- Pravilnik o tehničkim mjerama i uvjetima za završne radove u građevinarstvu,
- Tehnički uvjeti za izvođenje limarskih radova,
- HR norme:
- pocinčani lim HRN C.E4.020.
- bakarni lim HRN C.D4.500., HRN C.D4.020.
Pomoćni i vezivni materijali kalaj, zakovice, zavrtnji i drugo moraju odgovarati
odredbama HR normi.
Sve radove treba izvesti stručno i solidno, prema tehničkim propisima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 nadzornog inženjera. Različite vrste metala, koje se uslijed elektrolitskih pojava međusobno razaraju, ne smiju se izravno dodirivati. Sve željezne dijelove koji dolaze u dodir s cinkom ili ocinčanim limom treba premazati asfaltnim lakom, ili odgovarajućim sredstvom. Kod polaganja lima na masivne podloge, potrebno je podloge prije oblaganja obložiti slojem krovne ljepenke br. 120 radi sprečavanja štetnih kemijskih utjecaja na lim. Sva se učvršćenja i povezivanja limova moraju izvesti tako da konstrukcija bude osigurana od nevremena, atmosferilija i prodora vode u objekt, i da pojedini dijelovi mogu nesmetano raditi kod temperaturnih promjena bez štete po ispravnost konstrukcije.
U jediničnim cijenama uračunato je:
- naknada za kompletni rad (izrada i montaža),
- materijal,
- svi vanjski i unutarnji, horizontalni i vertikalni transporti,
- premazivanja asfalt lakom, podlaganje krovne ljepenke,
- sav sitni i spojni materijal i materijal za učvršćenje (kuke, plosna željeza, žica za
učvršćenje, vijci, zakovice i sl.).
Izmjere je potrebno izvršiti na gradilištu, nakon izvedbe, obračunato prema građevinskim normama.
Obračun se vrši po m ili m2, ovisno o vrsti elementa, prema važećim građevinskim normama za pojedine radove, što je i naznačeno u pojedinim stavkama troškovnika.
Eventualne nejasnoće oko načina izvedbe ili obračuna izvoditelj je dužan razjasniti sa
nadzornim inženjerom prije samog pristupanja izvođenju.
</t>
  </si>
  <si>
    <t xml:space="preserve">Sav upotrebljeni materijal kao i finalni proizvod moraju odgovarati važećim tehničkim
propisima i normama.
Popis propisa i normi kojih se treba pridržavati:
- pravilnik o zaštiti na radu u građevinarstvu,
- pravilnik o tehničkim mjerama i uvjetima za završne radove u građevinarstvu,
- HRN U.F2.013. – tehnički uvjeti za izvođenje soboslikarskih radova,
- HRN U.F2.012. – tehnički uvjeti za izvođenje ličilačkih radova,
- HRN B.C1.030. – gips neutralan i čist,
- HRN H.K2.015. – kalijev sapun,
- HRN B.C1.020. – hidratizirano vapno
- HRN H.C5.020. – firnis lanenog ulja
- HRN H.C1.034. – cinkov kromat
- HRN H.C1.002. – uljene boje i lakovi
Svi radovi moraju se izvesti po izabranom uzorku i tonu, koje je ličilac dužan izvesti prije
početka radova od materijala od kojeg će se radovi izvesti, a u svemu prema uputama proizvođača. Na tako izvedene uzorke izvoditelj mora ishodovati suglasnost
nadzornog inženjera investitora, pa tek onda započeti sa izvođenjem radova. Ukoliko se bojenje pročelja izvodi preko potpuno nove žbuke, tj. homogene površine, upotrijebiti će se silikatni premaz sa svim potrebnim predradnjama u skladu s uputstvom proizvođača, kao što je impregniranje površine pročelja.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
Bojenje mora biti kvalitetno i dobro izvedeno. Na obojenim površinama ne smije biti mrlja, površine moraju biti jednolične i čiste i ne smiju se ljuštiti. Kit za ispunjenje udubina i pukotina mora biti srodnog sastava podlozi i boji. Ličenje bravarskih dijelova izvodi se nakon čišćenja rđe, premazom temeljne boje i potom liči vanjskom bojom za željezo u dva sloja.
Jedinična cijena obuhvaća sav rad, materijal, sve troškove nabave i dopreme, skidanje i ponovnu postavu vanjske stolarije (vratna i prozorska krila), izradu uzoraka i sva čišćenja po završetku radova.
Prije početka radova izvođač mora ustanoviti kvalitetu podloge za izvođenje soboslikarskih i ličilačkih radova i ako ona nije pogodna za taj rad mora o tome pismeno obavijestiti svog naručioca radova, kako bi se na vrijeme mogla podloga popraviti i prirediti za soboslikarsko ličilačke radove. Kasnije pozivanje i opravdanje da kvaliteta nije dobar radi loše podloge neće se uzimati u obzir
</t>
  </si>
  <si>
    <t>7.</t>
  </si>
  <si>
    <t>kom</t>
  </si>
  <si>
    <t>m²</t>
  </si>
  <si>
    <t>Zaštita vanjskih otvora, odnosno postojeće vanjske stolarije koja se neće mijenjati, daskama, letvicama i zaštitnom folijom. U cijenu uračunat sav rad, materijal i pomoćni materijal. Obračun po m²</t>
  </si>
  <si>
    <t>I. PRIPREMNI RADOVI</t>
  </si>
  <si>
    <t>II. DEMONTAŽE I RUŠENJA</t>
  </si>
  <si>
    <t xml:space="preserve">II. DEMONTAŽE I RUŠENJA UKUPNO  </t>
  </si>
  <si>
    <t xml:space="preserve">I. PRIPREMNI RADOVI UKUPNO </t>
  </si>
  <si>
    <t xml:space="preserve">Dobava, postava, skidanje i otprema tunelske skele-prolaza za pješake (nad ulaznim prostorom) , izrađenog od bešavnih cijevi i potrebnih spojnih elemenata, sa svim potrebnim ukrućenjima i sidrenjima visine do 2.5m širine 1.8m. Pokrov tunela izraditi od mosnica položenih jedne do druge, a preko njih postaviti bitumensku ljepenku s preklopom minimalno ili alternativno PVC foliju. Izvođač radova dužan je u nivou pločnika izvesti ograđeni prostor za  odlaganje potrebnih  materijala, a u skladu s rješenjem o zauzimanju javno-prometne površine, što je uključeno u cijenu skele. Prije izvedbe skele potrebno je izraditi projekt skele od strane izvođača, odnosno inženjera ovlaštenog za navedeni posao, koji će sadržavati dokaz o mehaničkoj otpornosti i stabilnosti konstrukcije.  U cijeni uključiti, dobava i postava table gradilišta koja je označena sukladno građevinskoj regulativi i predmetnom natječaju. Obračun se vrši po m² vertikalne projekcije površine skele. U cijenu uračunati i naknadu za zauzimanje javne površine. </t>
  </si>
  <si>
    <t>Izvedba premosnica limenog opšava nadozida krova s gromobranskom FeZn trakom (Al žicom Ø 8 mm), FeZn pletenicom.</t>
  </si>
  <si>
    <t>Čišćenje gradilišta tokom radova, a prije početka radova na rušenjima i demontaži. Stavka uključuje sva čišćenja od smeća i otpadnog materijala,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t>
  </si>
  <si>
    <t>III. ZEMLJANI RADOVI</t>
  </si>
  <si>
    <t xml:space="preserve">III. ZEMLJANI RADOVI UKUPNO  </t>
  </si>
  <si>
    <t>IV. OSTALI RADOVI</t>
  </si>
  <si>
    <t>V. IZOLATERSKI I FASADERSKI RADOVI</t>
  </si>
  <si>
    <t>V. IZOLATERSKI I FASADERSKI RADOVI UKUPNO</t>
  </si>
  <si>
    <t xml:space="preserve">VI. IZOLATERSKI RADOVI - RAVNI KROV </t>
  </si>
  <si>
    <t>VI. IZOLATERSKI RADOVI - RAVNI KROV UKUPNO</t>
  </si>
  <si>
    <t>IV. OSTALI RADOVI UKUPNO</t>
  </si>
  <si>
    <t>VI. IZOLATERSKI RADOVI - RAVNI KROV</t>
  </si>
  <si>
    <t>Obrada unutarnjih špaleta kod fasadnih otvora kod kojih se mijenja stolarija do potpunog završetka te dovođenja u prvobitno stanje. U stavku uključen sav potreban alat i materijal (lajsne, popratni materijal i slično) za završnu obradu do potpune funkcionalnosti. Obračun po m' .</t>
  </si>
  <si>
    <t>Obrada vanjskog i unutarnjeg praga na vratima masom i rubnom lajsnom, po potrebi iznutra, kako bi se pozicija dovela u postojeće stanje. U slučajnu da se prilikom demontaže pozicije ošteti unutarnji pod, potrebno je sanirati mjesto istim materijalom ili jednako vrijednim.  U stavku uključen sav potreban alat i materijal (lajsne, popratni materijal i slično) za završnu obradu do potpune funkcionalnosti. Obračun po m' izvedenog praga</t>
  </si>
  <si>
    <t>komplet</t>
  </si>
  <si>
    <t>*pričvršćivanje izvesti nehrđajućim vijcima na razmaku svakih 40-60 cm
*nanošenje polimerno-cementnog ljepila trakasto po rubovima i točkasto po sredini ploča                         *nakon lijepljenja ploče se dodatno pričvršćuju spojnicama (6-8)kom/m²                                                                             *na rubnim dijelovima, postavljaju se - rubni profili kao i oko otvora s tim da je na dijagonalama otvora potrebno kao dodatno ojačanje postaviti mrežicu veličine 20x40 (30x50cm)</t>
  </si>
  <si>
    <t xml:space="preserve">*na ploče kamene vune nanosi se polimerno -cementno ljepilo u koje se utiskuje tekstilno-staklena mrežica alkalno otporna sa preklopima od 10 cm ,koja se pregletava drugim slojem polimerno -cementnog ljepila                                                                                                                            *nakon sušenja 5-7 dana, prije izvođenja završnog sloja  potrebno je nanijeti impregnirajući sloj.  Sistem se izvodi na ab elementima i parapetnim zidovima. Stavka uključuje postavljanje svih potrebnih elemenata, rubnih profila za fasadu, alu i/ili pvc kutnika (sa mrežicom) i ojačanja na sve rubove, uglove, otvore, uglove i dr.   </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</si>
  <si>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</si>
  <si>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Demontaža postojeće stolarije uz minimalna oštećenja s vanjske i unutarnje strane. U stavku ulazi demontaža dotrajalih, starih prozora, ulaznih vrata, balkonskih vrata i ostakljenih stijena, te sva potrebna zaštita i odvoz na deponij koji osigurava izvođač radova. Obvezno prije demontaže izvođač treba uzeti sve potrebne mjere i detalje potrebne za izradu nove stolarije. Obračun po broju demontiranih stavki. U stavku su uključeni i utovar, odvoz te istovar otpadnog materijala na za to predviđeni gradski deponij</t>
  </si>
  <si>
    <t xml:space="preserve">RAVNI NEPROHODNI KROV </t>
  </si>
  <si>
    <t>Nakon završetka radova izrada ploča s podacima o sufinanciranju natječaja za energetsku obnovu zgrada u svrhu promidžbe i vidljivosti načina realizacije istog.</t>
  </si>
  <si>
    <t>*krovni antenski stupovi</t>
  </si>
  <si>
    <t>Dobava i postava ormarića mjernog spoja za uzemljenje gromobrana sa svim fazonskim komadima i pričvršćenjima.  Obavezno predvidjeti ukrućenje na pročelje. U jediničnoj cijeni sadržan je sav potreban rad i materijal za ugradbu ormarića s obaveznom provjerom mjera na licu mjesta. Obračun po kom</t>
  </si>
  <si>
    <t>ocjene njezinog građevinskog stanja, radova obuhvaćenih troškovnikom, uvjeta organizacije gradilišta, načina i mogućnosti pristupa građevini, mogućnosti zauzimanja javne površine, postave skele, osiguranja ulaza u građevinu i sl. Prema tome, ponuđena cijena je konačna cijena za realizaciju pojedine troškovničke stavke i ne može se mijenjati. Prilikom davanja ponude izvoditelj je obvezan dostaviti detaljni operativni plan izvođenja radova i shemu organizacije gradilišta.
Bez obzira na vrstu pogodbe, izvoditelj je obvezan svakodnevno voditi građevinski dnevnik u dva primjerka, a također i građevinsku knjigu, koje će redovito kontrolirati i ovjeravati nadzorni inženjer, kako bi se uvijek mogle ustanoviti stvarne količine izvedenih radova.
Sve radove treba izvoditi isključivo s vanjske strane, tj. sa skele.
Za izvođenje radova je mjerodavan Glavni projekt a sve eventualne razlike, izvoditi sukladno projektu i s odobrenjem projektanta odnosno nadzornog inženjera.</t>
  </si>
  <si>
    <t xml:space="preserve">Izvoditi prema Tehničkim propisima za zidane konstrukcije NN 01/07 i Tehničkim propisima o građevnim proizvodima NN 33/10 i 87/10, s pripadajućim normama za materijale koji se ugrađuju. Svi korišteni materijali za izvedbu zidarskih  radova moraju u pogledu kvalitete odgovarati HRN i to: 
•         Voda  i pijesak -HRN EN 1008, HRN EN 13139;2003+AC;2006 
•         Cement - HRN EN 197-1:2003
•         Vapno - HRN EN 459-1:2001
</t>
  </si>
  <si>
    <t>OSTALI (LIČILAČKI) RADOVI- opći uvjeti</t>
  </si>
  <si>
    <t>Pažljiva demontaža postojećih antenskih kabela postavljenih na ravnom krovu zgrade s privremenim deponiranjem  i ponovnom ugradnjom s povezivanjem u snopove po postavljanju toplinske izolacije. Uključujući razvodne kutije i splitere. Obračun komplet</t>
  </si>
  <si>
    <t>Skidanje sokla (keramičke pločice) visine cca 12-18 cm na lođama zbog izrade ETICS sustava. U stavku su uključeni i utovar, odvoz te istovar otpadnog materijala na za to predviđeni gradski deponij. Obračun po  m'</t>
  </si>
  <si>
    <t>m3</t>
  </si>
  <si>
    <t>Postava sloja geotekstila (300g) na dno iskopa oko pročelja zgrade u širini 60 cm od ruba pročelja. U stavku uključen sav potreban alat i materijal za završnu obradu do potpune funkcionalnosti.</t>
  </si>
  <si>
    <t xml:space="preserve"> *grafitni EPS vanjske špalete d=2cm, širina cca 15-35 cm</t>
  </si>
  <si>
    <t>Toplinska izolacija špaleta  debljine 2 cm od grafitnog EPSa - λ≤0,035 W/mK obračunava se zasebno u m, (RŠ 30-35 cm). Na spojevima ETICS-a sa stolarijom, ovisno o dimenzijama i poziciji otvora, te debljini izolacije, ugraditi priključne profile za kvalitetan i trajan spoj ETICS-a sa stolarijom. Na spojevima ETICS-a sa prozorskim  klupicama, ugraditi izolacijsku traku za fuge (3-7 mm). ETICS sustav izvesti preko kutije roleta. U svemu se pridržavati uputa i specifikacija proizvođača, pravila struke i standarda kvalitete. Obračun mineralne vune vrši se po površini ugrađene, otvori se svi u cijelosti odbijaju. Obračun špaleta po dužnom metru.</t>
  </si>
  <si>
    <t xml:space="preserve">Nabava materijala, izrada i postava završnog sloja na podlogu od armiranog cementnog ljepila na podnožju zida prizemlja (sokl) - dekorativna žbuka za podnožje zgrade na bazi umjetnih smola (tipa kao npr. Teraplast ili jednakovrijedno) veličine zrna 1,50 mm. Izvedba u boji po izboru projektanta. Izvesti prema uputama proizvođača. Obračun se vrši po površini ugrađene, otvori se svi u cijelosti odbijaju. Obračun špaleta po dužnom metru. </t>
  </si>
  <si>
    <t>8.</t>
  </si>
  <si>
    <r>
      <t>Dobava i ugradnja materijala za izvedbu vertikalne hidroizolacije podnožja zida - sokla vanjskih zidova prizemlja uz teren, visine cca 80</t>
    </r>
    <r>
      <rPr>
        <sz val="9"/>
        <rFont val="Century Gothic"/>
        <family val="2"/>
        <charset val="238"/>
      </rPr>
      <t xml:space="preserve"> cm</t>
    </r>
    <r>
      <rPr>
        <sz val="9"/>
        <color theme="1"/>
        <rFont val="Century Gothic"/>
        <family val="2"/>
        <charset val="238"/>
      </rPr>
      <t>. Sve prema smjernicama za izradu ETICS sustava ili jednakovrijednog (detalj izvedbe podnožja u ravnini pročelja). Izvesti slijedeće radove:                                                                                                                                                                                                             *policementna hidroizolacija protiv vlage iz tla HRN EN 13707,HRN EN 13969 ugrađena na podlogu u svemu prema preporukama i uputstvima proizvođača. Obračun po izvedenoj površini.</t>
    </r>
  </si>
  <si>
    <t>*držač zastave</t>
  </si>
  <si>
    <t>*rasvjeta na lođama i ulazu</t>
  </si>
  <si>
    <t>Demontaža postojećih unutarnjih klupčica  sa  prozora koji se mijenjaju - pocinčanih i plastificiranih limenih opšava i kamenih klupčica. U cijenu uračunat vertikalni i horizontalni prijenos, utovar, transport i zbrinjavanje na gradskom deponiju.  Obračun po m' demontiranog opšava.</t>
  </si>
  <si>
    <t>9.</t>
  </si>
  <si>
    <r>
      <t>Nabava materijala i izvedba zaštitno dekorativne silikonske žbuke valjane teksture (zrno do 1.50 mm) u svemu prema uputama proizvođača. U stavku su uključeni vanjski zidovi, podgled i bočne stranice nadstrešnice nad ulazom, podgled, stropovi i unutrašnje stranice lođa. Izvedba u boji</t>
    </r>
    <r>
      <rPr>
        <sz val="9"/>
        <color theme="1"/>
        <rFont val="Century Gothic"/>
        <family val="2"/>
        <charset val="238"/>
      </rPr>
      <t xml:space="preserve"> po izboru projektanta. Podlogu prethodno impregnirati i pripremiti prema uputama proizvođača, što je potrebno uključiti u cijenu. Detalje fasade izvesti prema dogovoru s projektantom. Obračun se vrši po površini ugrađene žbuke, otvori se svi u cijelosti odbijaju. Obračun špaleta po dužnom metru </t>
    </r>
  </si>
  <si>
    <t xml:space="preserve">Dobava i postava hidroizolacije iz sintetičke membrane na bazi termoplastičnog poliolefina, FPO/TPO, armirana poliesterskom mrežicom, UV stabilna, debljine d= 1,5 mm, (tip kao SARNAFIL TS 77, proizvođača SIKA AG ili jednakovrijedno). Membrane se slobodno polažu te perimetralno fiksiraju. Spojevi se obrađuju vrućim zrakom sa širinom vara od min. 3 cm, preklop 8 cm, u skladu s propisanom tehnologijom od strane proizvođača membrane. U dijelu krova membrana se podiže 30 cm na zidove dimnjaka, kupole i izlaza na krov. U cijenu su uključeni svi potrebni radovi kao i spojna i brtveća sredstva. </t>
  </si>
  <si>
    <r>
      <t xml:space="preserve">*cca </t>
    </r>
    <r>
      <rPr>
        <sz val="9"/>
        <rFont val="Calibri"/>
        <family val="2"/>
      </rPr>
      <t>Ø200</t>
    </r>
  </si>
  <si>
    <r>
      <t xml:space="preserve">*cca </t>
    </r>
    <r>
      <rPr>
        <sz val="9"/>
        <rFont val="Calibri"/>
        <family val="2"/>
      </rPr>
      <t>Ø75-100</t>
    </r>
  </si>
  <si>
    <t>Nabava materijala, izrada i postava unutarnjih prozorskih klupčica izvedenih od PVC glatkih materijala  presjeka (sa ugrađenim sistemom komora koje sprečavaju prijenos topline) i boje po izboru projektanta i investitora, prosječne razvijene širine do 200 mm. Stavka uključuje dobavu i postavu svog pomoćnog materijala  potrebnog  za izvedbu do potpune gotovosti i funkcionalnosti klupčica. Potrebno je koristiti tipski industrijski proizvod. Obračun po m'.</t>
  </si>
  <si>
    <t xml:space="preserve">Dobava i postava ker. pločica radi izvedbe sokla na lođama. Stavka obuhvaća sav potreban rad i materijal do potpune funkcionalnosti.  Obračun po m' </t>
  </si>
  <si>
    <t>*slivnik - neprohodni ravni krov</t>
  </si>
  <si>
    <t>Demontaža i privremeno deponiranje raznih elemenata na pročelju zgrade na mjesto prema odluci nadzornog inženjera i suvlasnika zgrade te ponovna montaža nakon izvedbe radova, sve zbog izrade ETICS sustava. U cijenu uračunat sav potreban rad, alat i pomoćni materijal. Na terenu još obavezno provjeriti broj svake stavke, zbog moguće promjene od dana snimanja do izvođenja. Obračun po kom.</t>
  </si>
  <si>
    <t>10.</t>
  </si>
  <si>
    <t>11.</t>
  </si>
  <si>
    <t>12.</t>
  </si>
  <si>
    <t>Dobava i ugradnja adekvatnog novog tipskog slivnika za neprohodni ravni krov, sa plaštem za spoj sa hidroizolacijskom trakom i pripadajući spojni pribor te fazonski komadi do potpune funkcionalnosti. Slivnike na neprohodnom ravnom krovu treba produljiti za jedan metar unutar postojećeg slivnika prilikom ugradnje. Slivnike iznad krova lođe i nadstrešnice nad ulazom spojiti s novom "rigalicom" Obračun po komadu ugrađenog slivnika.</t>
  </si>
  <si>
    <t>Nabava materijala, izrada i postava dodatne metalne prečke na postojećoj metalnoj penjalici izlaza na krov, zbog povišenja nadozida. Izrada iz okruglih čeličnih profila cca Ø 30 mm varenjem na postojeću konstrukciju. U stavku uključen sav potreban alat i materijal za završnu obradu do potpune funkcionalnosti (zaštita, završna boja , pomoćni materijal....). Obračun po m'</t>
  </si>
  <si>
    <t>Pažljiva demontaža i ponovna montaža (uključujući i sve dodatne radnje i materijale potrebne za punu funkcionalnost) postojeće instalacije portafona (uključujući tipkala zvona, portafon i sl.) postavljene uz ulaz, privremenim deponiranjem i ponovnom ugradnjom u vodilicu po postavljanju toplinske izolacije fasadne ovojnice. Obračun komplet.</t>
  </si>
  <si>
    <t>Zamjena postojeće lamperije na kutijama za rolete originalnih prozora koji se ne mijenjaju, radi postavljanja toplinske izolacije pročelja. Stavka uključuje skidanje postojeće obloge od drvenih letvica te postavljanje vodootpornih OSB ploča, kao pripremu za postavljanje toplinske izolacije pročelja. OSB ploče se bočno učvršćuju u zid metalnim držačima  Stavka uključuje rad i sav potreban materijal. Obračun po m².</t>
  </si>
  <si>
    <t>*pretinac za reklame</t>
  </si>
  <si>
    <t>VIII. LIMARSKI RADOVI</t>
  </si>
  <si>
    <t>VIII. LIMARSKI RADOVI UKUPNO</t>
  </si>
  <si>
    <t>IX. STOLARSKI RADOVI</t>
  </si>
  <si>
    <t>IX. STOLARSKI RADOVI UKUPNO</t>
  </si>
  <si>
    <t>X. PODOPOLAGAČKI RADOVI</t>
  </si>
  <si>
    <t>XI. PROMIDŽBENI RADOVI</t>
  </si>
  <si>
    <t>XI. PROMIDŽBENI RADOVI UKUPNO</t>
  </si>
  <si>
    <t xml:space="preserve">Dobava i postava holkera rš do 10cm. Holker je profiliran od pocinčanog nehrđajućeg lima. U cijenu su uključene vrijednosti svih radova i materijala. Obračun po m' ugrađene lajsne. </t>
  </si>
  <si>
    <t>Dobava i postava limene lajsne rš do 10 cm TPO/FPO folija ukupne debljine d=1,8mm, tip kao SIKA/SARNAFIL ili jednakovrijedne. U cijenu su uključene vrijednosti svih radova i materijala. Obračun po m' ugrađene lajsne.</t>
  </si>
  <si>
    <t>Ugradnja tipskih odzračnika za neprohodni ravni krov. U stavku uključen sav potreban alat i materijal za završnu obradu do potpune funkcionalnosti. Odzračnike produljiti za jedan metar unutar postojećih ventilacija prilikom ugradnje. Obračun po kom ugrađenog odzračnika.</t>
  </si>
  <si>
    <t>Brtvljenje brtvećom trakom ili kitom, uz prethodni nanos odgovarajućeg PRIMERA ovisno o tretiranoj površini. Obračun po m'.</t>
  </si>
  <si>
    <t>X. KERAMIČARSKI RADOVI</t>
  </si>
  <si>
    <t>X. KERAMIČARSKI RADOVI UKUPNO</t>
  </si>
  <si>
    <t>*vanjski ormarić za plin</t>
  </si>
  <si>
    <t xml:space="preserve">*nosač za veš </t>
  </si>
  <si>
    <t>Demontaža postojećih vanjskih klupčica s prozora. U cijenu uračunat vertikalni i horizontalni prijenos, utovar, transport i zbrinjavanje na gradskom deponiju.  Obračun po m' demontiranog opšava.</t>
  </si>
  <si>
    <t xml:space="preserve">Ručni iskop sloja zemlje C kategorije, cca 60 cm uz pročelje zgrade sa  sjeveroistočne i jugoistočne strane zgrade. Teren je uglavnom ravan sa minimalnim padom, dubina iskopa  cca 20 cm. Iskop se izvodi zbog postavljanje ETICS sustava te nasipanja oblutaka uz pročelje zgrade, te zaštite sokla zgrade u širini cca 40 cm.  Razliku u otkopanom materijal odvesti na deponiju. Dno iskopa isplanirati s točnošću ±2 cm. Obračun po m³ materijala u sraslom stanju. </t>
  </si>
  <si>
    <t xml:space="preserve">Nasipanje oblutaka uz pročelje zgrade, te zaštite sokla zgrade u širini cca 40 cm do dubine 20 cm.  U cijenu je uključeno i nasipavanje oblutaka gradacije od 16-32 mm Obračun po m³ materijala u sraslom stanju. </t>
  </si>
  <si>
    <t>Produljenje "rigalica" od pocinčanih čeličnih kvadratnih cijevi na lođama zbog zaštite završne obrade pročelja od procijedne vode.  U stavku uključen sav potreban alat i materijal za završnu obradu do potpune funkcionalnosti. Obračun po kom</t>
  </si>
  <si>
    <t>Skidanje postojećih hidroizolacije i slojeva ravnog krova do razine betona neprohodnog ravnog krova. U cijenu su uračunati horizontalni i vertikalni transporti i utovar i odvoz otpadnog materijala na deponiju. Obračun po m²</t>
  </si>
  <si>
    <t>Demontaža postojećih pocinčanih limenih opšava -okapnice sa ruba neprohodnih krovova, podnožja dimnjaka, izlaza na krov. U cijeni vertikalni i horizontalni prijenos, utovar, transport i zbrinjavanje na gradskom deponiju.  Obračun po m' demontiranog opšava.</t>
  </si>
  <si>
    <t>Dobava materijala i zidanje nadozida ravnog krova iznad lođa, nadozida izlaza na ravni krov i izlaza iznad stubišta, porobeton blokom širine 20 cm u odgovarajućem mortu. U jediničnoj cijeni sadržan je sav potreban rad i materijal te priprema podloge, do potpune funkcionalnosti. Nadozid se izvodi zbog slojeva toplinske izolacije ravnog krova. Obračun po m²</t>
  </si>
  <si>
    <t>*slivnik - krov iznad lođa</t>
  </si>
  <si>
    <r>
      <t xml:space="preserve">Nabava materijala, izrada i postava vanjskih prozorskih klupčica izvedenih od plastificiranog aluminijskog lima d=1,5 mm u RAL boji po izboru projektanta (bijele boje), prosječne razvijene širine do 400 mm. Klupčice se postavljaju nakon izvedbe fasade </t>
    </r>
    <r>
      <rPr>
        <u/>
        <sz val="9"/>
        <rFont val="Century Gothic"/>
        <family val="2"/>
        <charset val="238"/>
      </rPr>
      <t>a mjere je potrebno uzeti na mjestu ugradnje</t>
    </r>
    <r>
      <rPr>
        <sz val="9"/>
        <rFont val="Century Gothic"/>
        <family val="2"/>
        <charset val="238"/>
      </rPr>
      <t>. Stavka uključuje dobavu i postavu svog pomoćnog materijala  potrebnog  za izvedbu do potpune gotovosti i funkcionalnosti klupčica. Potrebno je koristiti tipski industrijski proizvod. Obračun po m'.</t>
    </r>
  </si>
  <si>
    <t>~ horizontalni žljeb</t>
  </si>
  <si>
    <t>Pažljiva demontaža i ponovna montaža (uključujući i sve dodatne radnje i materijale potrebne za punu funkcionalnost) postojeće nadžbukne električne instalacije (uključujući prekidače, rasvjetna tijela i dr.) u garažama i spremištu prizemlja s privremenim deponiranjem i ponovnom ugradnjom po postavljanju toplinske izolacije na strop podruma te strop spremišta. Obračun komplet.</t>
  </si>
  <si>
    <t>*POZ 2-jednokrilni prozor  dim cca 0,79x0,76=0,60 m²</t>
  </si>
  <si>
    <t>*POZ 5-jednokrilni prozor  dim cca 1,00x0,78=0,78m²</t>
  </si>
  <si>
    <t>Demontaža nadstrešnice s lođa. U cijenu uračunat vertikalni i horizontalni prijenos, utovar, transport i zbrinjavanje na gradskom deponiju.  Obračun po kom.</t>
  </si>
  <si>
    <t>m2</t>
  </si>
  <si>
    <t>Zamjena "rigalica" od pocinčanih čeličnih kvadratnih cijevi na krovovima lođa, zbog zaštite završne obrade pročelja od procijedne vode. Stavka uključuje ugradnju "rigalice" na višem mjestu od postojećeg radi spoja s novim slivnikom. U stavku uključen sav potreban alat i materijal za završnu obradu do potpune funkcionalnosti. Obračun po kom.</t>
  </si>
  <si>
    <t xml:space="preserve">XPS, d=14 cm, podnožje zgrade uz teren do 1,20 m visine i zidovi prizemlja do 2.4 m sa završnom obradom od kulira </t>
  </si>
  <si>
    <t xml:space="preserve">Nabava materijala, izrada i postava toplinskog fasadnog sistema tipa ETICS ili jednakovrijednog, prema HRN EN 13499 ili jednakovrijednoj normi, dijelovima pročeljnog zida (postava u zoni sokla vanjskog pročelja, u visini cca 100 cm iznad terena na podnožju zgrade (120cm sa 20 cm ispod razine terena) te visine cca 240 cm ( 20 cm ispod razine terena) kod zidova sa završnom obradom od kulira i u visini 30 cm na podnožju zidova na lođama). Toplinski sistem se sastoji od :  *ploče ekstrudiranog polistirena XPS hrapave površine d=14 i 5 cm λd=0.035W/mK u skladu s HRN EN  13163 i  HRN EN 1349 ili jednakovrijednim normama. Ploče su lijepljene polimercementnim mortom i pričvršćene pričvrsnicama sa širokom glavom (polimercementni mort armiran alkalno postojanom mrežicom od staklenih vlakana, nanosi se u dva sloja, ukupne debljine do 5.00mm). Stavka uključuje dobavu i postavu potrebnih profila (rubni sokl, sokl profili, kutna lajsna s okapom i sl.). Sistem se izvodi na ab elementima i parapetnim zidovima. Sve radove treba izvesti isključivo po uputama proizvođača fasadnog sustava, koristeći materijale, alate  i način izvođenja po tehnologiji proizvođača slojeva fasade i projekta fizike zgrade. Stavka uključuje, postavljanje svih potrebnih elemenata, rubnih profila za fasadu, alu i/ili pvc kutnika (sa mrežicom) i ojačanja na sve rubove, uglove, otvore, i dr. U svemu se pridržavati uputa i specifikacija proizvođača, pravila struke i standarda kvalitete.                          </t>
  </si>
  <si>
    <t xml:space="preserve">XPS, d=14 cm, podnožje lođa i podnožje svjetlarnika </t>
  </si>
  <si>
    <t>XPS, d=5 cm, podnožje zgrade</t>
  </si>
  <si>
    <r>
      <t>Dobava i ugradnja materijala za izvedbu povezanog sustava za vanjsku toplinsku izolaciju (kao ETICS ili jednakovrijedan) od MINERALNE KAMENE VUNE u skladu s normom HRN 13499 ili</t>
    </r>
    <r>
      <rPr>
        <sz val="9"/>
        <rFont val="Century Gothic"/>
        <family val="2"/>
        <charset val="238"/>
      </rPr>
      <t xml:space="preserve"> jednakovrijednom normom d=14 cm, d=8cm, d=5 cm, d=2 cm,</t>
    </r>
    <r>
      <rPr>
        <sz val="9"/>
        <color theme="1"/>
        <rFont val="Century Gothic"/>
        <family val="2"/>
        <charset val="238"/>
      </rPr>
      <t xml:space="preserve"> sustavom slijedećih  karakteristika :                                                                                                         *deklarirana toplinske provodljivosti λd&lt;=0.035W/mK i u skladu s normom HRN EN 12667 ili jednakovrijednom normom
*klasa gorivosti A1  u skladu s normom HRN EN 501-1  ili jednakovrijednom normom                                                                                              *otpor difuziji vodene pare μ=1 u skladu s normom HRN EN 12086  ili jednakovrijednom normom                                                                                  Faze izrade :                                                                                                                           *postavljanje aluminijskog perforiranog sokl profila jednake širine kao debljina ploče kamene vune   </t>
    </r>
  </si>
  <si>
    <t xml:space="preserve"> *pročelja (zidovi pročelja), mineralna vuna  d=14 cm</t>
  </si>
  <si>
    <t xml:space="preserve"> *pročelja (podgledi i pročelja istaka i lođa), mineralna vuna  d=8 cm</t>
  </si>
  <si>
    <t xml:space="preserve"> *pročelja ( lođa sjeverozapad te bočne strane lođe), dimnjaci, mineralna vuna  d=5 cm</t>
  </si>
  <si>
    <r>
      <t>Nabava materijala i izvedba zaštitno dekorativne silikonske žbuke špaleta (RŠ 15 -35cm) valjane teksture (zrno do 1.50 mm)  te žbuke na bazi umjetnih smola (tipa kao npr. Teraplast ili jednakovrijedno) veličine zrna 1,50 mm u svemu prema uputama proizvođača. Izvedba u boji</t>
    </r>
    <r>
      <rPr>
        <sz val="9"/>
        <color theme="1"/>
        <rFont val="Century Gothic"/>
        <family val="2"/>
        <charset val="238"/>
      </rPr>
      <t xml:space="preserve"> po izboru projektanta. Podlogu prethodno impregnirati i pripremiti prema uputama proizvođača, što je potrebno uključiti u cijenu. Detalje fasade izvesti prema dogovoru s projektantom. Obračun po m' pročelja koje se žbuka.</t>
    </r>
  </si>
  <si>
    <t>silikon</t>
  </si>
  <si>
    <t>na bazi umjetnih smola (tipa kao npr. Teraplast ili jednakovrijedno)</t>
  </si>
  <si>
    <t xml:space="preserve">Nabava materijala i izvedba armaturnog sloja sa mrežicom radi izvedbe završne žbuke na ogradnom zidu lođe s unutrašnje strane. U stavku su uključeni unutarnji zidovi lođe. Podlogu prethodno impregnirati i pripremiti prema uputama proizvođača, što je potrebno uključiti u cijenu. Detalje fasade izvesti prema dogovoru s projektantom. Obračun po m² pročelja koje se žbuka. </t>
  </si>
  <si>
    <t>Dobava, doprema i ugradnja toplinske izolacije od ploča tvrde kamene vune d=20 cm, u 2 sloja debljine 10,0 cm i 10,0 cm, na sloj pijeska u padu krovne plohe 2 % u svemu prema planu polaganja i uputstvima proizvođača.
Potrebne karakteristike:
- deklarirana toplinska provodljivost λ=0,035 W/mK prema HRN EN 12667 ili jednakovrijednoj normi
- reakcija na požar A1 prema HRN EN 13501-1 ili jednakovrijednoj normi
- otpor difuziji vodene pare μ =1 prema HRN EN 12086 ili jednakovrijednoj normi
U cijenu je uračunat sav potreban rad i materijal do potpune gotovosti. U svemu se pridržavati uputa i specifikacija proizvođača, pravila struke i standarda kvalitete.
U cijenu je uključeno materijal i postavljanje:
*sloj pijeska za pad i izravnanje debljine 1-5,0 cm
*parne brane
*ploča tvrde kamene vune ukupne debljine d=20cm
*polietilenska folija
Obračun po m² tlocrtne površine krova na koju se polaže toplinska izolacija.</t>
  </si>
  <si>
    <t>*širina 20 cm, visina cca 15 cm</t>
  </si>
  <si>
    <t>Ugradnja metalnog poklopca sa okovom, otvora na neprohodnom ravnom krovu (dimenzija sukladno postojećem stanju 85*85cm), od nehrđajućeg materijala.  U stavku uključen sav potreban alat i materijal za završnu obradu do potpune funkcionalnosti. Novi otvor se izvodi radi  podizanja izlaza na novu visinu zbog toplinske izolacije ravnog krova.  Obračun po kom.</t>
  </si>
  <si>
    <t>VII. IZOLATERSKI RADOVI - STROP GARAŽA I SPREMIŠTA</t>
  </si>
  <si>
    <t>Skračivanje postojećih letvi na pregradama ostava, izvedba ojačanja drvenim štaflama te razna premještanja stvari koje stanari nisu izmjestili da bi se stvorili uvjeti za izradu slojeva
stropa u spremištu i garažama. U jediničnoj cijeni sadržan je sav potreban rad i materijal , do potpune funkcionalnosti. Obračun po m' .</t>
  </si>
  <si>
    <r>
      <t>Nabava materijala, izrada i postava vanjskih okapa na ogradne zidove lođa, izvedenih od plastificiranog aluminijskog lima d=1,5 mm u RAL boji po izboru projektanta (bijele boje), prosječne razvijene širine do 250 mm. Klupčice se postavljaju nakon izvedbe fasade</t>
    </r>
    <r>
      <rPr>
        <u/>
        <sz val="9"/>
        <rFont val="Century Gothic"/>
        <family val="2"/>
        <charset val="238"/>
      </rPr>
      <t xml:space="preserve"> a mjere je potrebno uzeti na mjestu ugradnje</t>
    </r>
    <r>
      <rPr>
        <sz val="9"/>
        <rFont val="Century Gothic"/>
        <family val="2"/>
        <charset val="238"/>
      </rPr>
      <t>. Klupčica treba izlaziti min 3cm izvan ravnine fasade (izvesti okap van završnog sloja fasade) i postaviti se gornjom površinom u nagibu 2% prema van.  Stavka uključuje dobavu i postavu svog pomoćnog materijala  potrebnog  za izvedbu do potpune gotovosti i funkcionalnosti klupčica. Potrebno je koristiti tipski industrijski proizvod. Obračun po m'.</t>
    </r>
  </si>
  <si>
    <t>Nabava materijala, izrada i postava limene okapnice -opšava izvedene od plastificiranog čeličnog lima, razvijene širine do 400 mm, debljine 0,55-0,70mm, postavljenog na rubu neprohodnog ravnog krova, parapet svjetlarnika, okap dimnjaka te krovova lođa kao zaštita od atmosferilija. Detalj učvršćenja i postave dogovoriti na licu mjesta. U cijenu uključiti sve komplet, pomoćna i vezna sredstva do potpune funkcionalnosti detalja i vodonepropusnosti. Obračun po m'.</t>
  </si>
  <si>
    <t>Izrada, dobava i ugradnja  otklopno zaokretnih PVC prozora i vrata sukladno shemi stolarije, bijele boje, ostakljenih s dvostrukim izo staklom punjenim plemenitim plinom i aluminijskom roletom sa unutarnjom kutijom. Projektirana je stolarija od PVC profila ostakljena izo staklom sa ispunom od plemenitog plina,  koeficijenta prolaska topline U≤ 1,40 W/m²K za cijeli prozor te U≤ 1,10  W/m²K za staklo, sve prema glavnom projektu. U cijenu uključeni svi slijepi štokovi (proširivači) na mjestima gdje je to potrebno radi izrade ETICS sustava. Obračun po komadu. Vrata su sa srednjom pregradom te je staklo podijeljeno na dva djela.</t>
  </si>
  <si>
    <t xml:space="preserve">pumpa- mehanizam za otvaranje vrata </t>
  </si>
  <si>
    <t>*POZ 6-ulazna vrata dim cca 1,20x2,15=2,58m²</t>
  </si>
  <si>
    <t>Demontaža postojećih pocinčanih limenih oluka i žljebova krovne odvodnje na svjetlarniku. U cijeni vertikalni i horizontalni prijenos, utovar, transport i zbrinjavanje na gradilištu.  Postojeći horizontalni žljeb potrebno natrag ugraditi na  svjetlarnik nakon izvedbe podizanja konstrukcije. U stavku Obračun po m' demontiranog opšava.</t>
  </si>
  <si>
    <t>Otprašivanje svih dijelova fasade vodenim mlazom kao priprema podloge za izradu ETICS sustava te otucanje, krpanje i obrada cca 50% fasadnih ploha zbog dotrajalosti, žbukom (tipa kao Samoborka VC 40,50 ili jednakovrijedno). U cijenu uračunat sav rad i materijal do potpune gotovosti. Površina fasade bez otvora cca 1.000,00 m2</t>
  </si>
  <si>
    <t>Podizanje svjetlarnika zbog  izvedbe toplinske izolacije mineralnom vunom (MW) ravnog krova.  Svjetlarnik se podiže za visinu do 10 cm. U stavku uključen sav potreban alat i materijal za završnu obradu do potpune funkcionalnosti (zaštita, silikon, pomoćni materijal....). Svjetlarnik je završno potrebno obojati te adekvatno zaštitit kao i zamijeniti postojeće brtve stakala. Obračun po kom.</t>
  </si>
  <si>
    <r>
      <t xml:space="preserve">Dobava, postava, skidanje i otprema  cijevne fasadne skele od bešavnih cijevi (visina montaže </t>
    </r>
    <r>
      <rPr>
        <sz val="9"/>
        <rFont val="Century Gothic"/>
        <family val="2"/>
        <charset val="238"/>
      </rPr>
      <t>do 15,40 m</t>
    </r>
    <r>
      <rPr>
        <sz val="9"/>
        <color theme="1"/>
        <rFont val="Century Gothic"/>
        <family val="2"/>
        <charset val="238"/>
      </rPr>
      <t xml:space="preserve"> visine ukupno sa visinom prolaza za pješake), na već postavljenu tunelsku skelu.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a od udara groma uzemljenjem. Potrebno je izvesti pomoćne željezne ili drvene ljestve -penjalice u svrhu vertikalne komunikacije po skeli. U cijeni je i osiguranje i zaštita na rubnim dijelovima skele. Skelu podići za 1 m od vijenca zgrade. Prije izvedbe skele potrebno je izraditi projekt skele od strane izvođača, odnosno inženjera ovlaštenog za navedeni posao, koji će sadržavati dokaz o mehaničkoj otpornosti i stabilnosti konstrukcije. Izvođač snosi troškove zauzeća javne površine te je dužan ishoditi rješenje o zauzeću javne površine kod nadležnog područnog ureda. Obračun se vrši po m² vertikalne projekcije površine skele.</t>
    </r>
  </si>
  <si>
    <t>*POZ 8-jednokrilni prozor dim cca 1,22x0,90=1,09m²</t>
  </si>
  <si>
    <t>vertikalna odvodnja</t>
  </si>
  <si>
    <t xml:space="preserve">horizontalna odvodnja </t>
  </si>
  <si>
    <t>Demontaža te ponovna  montaža gromobranske instalacije zgrade (na pročeljima i na ravnom krovu) zbog izvođenja ETISC fasadnog sustava i slojeva krovne toplinske izolacije. U stavku uključen sav potreban alat, materijal i spojni pribor za završnu obradu do potpune funkcionalnosti. U slučaju da izvođač nije u mogućnosti vratiti postojeću instalaciju zbog lošeg stanja postojeće instalacije, dužan je postaviti novu. O stanju i funkcionalnosti postojeće instalacije potrebno je konzultirati se nadzornim inženjerom. Po završetku radova potrebno je napraviti ispitivanje instalacija te dostaviti elaborat ispitivanja nadzornom inženjeru i investitoru koji je uključen u cijenu. Obračun po m'</t>
  </si>
  <si>
    <t>Demontaža kulir ploča uz prizemlje zgrade sa sjeveroistočne strane. U cijenu uračunat vertikalni i horizontalni prijenos, utovar, transport i zbrinjavanje na gradilištu. Nakon završenih radova na fasadi potrebno je iste vratiti na postojeće mjesto. Stavka uključuje dobavu i postavu svog pomoćnog materijala (pijesak, nove ploče, geotekstil)  potrebnog  za izvedbu do potpune gotovosti i funkcionalnosti  staze. Obračun po kom.</t>
  </si>
  <si>
    <t>Nabava materijala i izrada prodora vertikalnih i horizontalnih (po želji stanara izvedba horizontalnog prodora u stan) odvoda za kondenzat vanjskih klima jedinica te rješenje odvodnje istog. Uz svaki stan na vertikalnoj odvodnji mora biti predviđen priključak za svaki stan). U stavku uključen sav potreban alat i materijal za završnu obradu do potpune funkcionalnosti. Obračun po m'</t>
  </si>
  <si>
    <t>XPS, d=5cm, podnožje lođa, podnožje dimnjaka, nadozid svjetlarnika i rubni opšav krova</t>
  </si>
  <si>
    <t>Dobava, izrada i postava vertikalnih odvoda (oluka) krovne vode sa krova lođe iznad ulaza Ø12 cm i horizontalnih limenih kanala odvodnje, od  pocinčanog lima,  debljine 0,6 mm, uključivo obujmice, nosače i sav sitni i spojni materijal. Na mjestima prolaza oluka kroz  konstrukciju krovnog vijenca, potrebno je oluk izolirati resitolom i omotati krovnom ljepenkom.  Stavka uključuje dobavu i postavu svog pomoćnog materijala  potrebnog  za izvedbu do potpune gotovosti i funkcionalnosti. Labuđi vrat obračun kom/m' 
Obračun po m1</t>
  </si>
  <si>
    <t>TROŠKOVNIK GRAĐEVINSKO-OBRTNIČKIH RADOVA ZA POVEĆANJE TOPLINSKE ZAŠTITE VANJSKE OVOJNICE STAMBENE ZGRADE U ULICI VLADIMIRA NAZORA 26, KOPRIVNICA</t>
  </si>
  <si>
    <t>Dobava, doprema i ugradnja toplinske izolacije od ploča  kamene vune kaširane s jedne strane staklenim voalom, ukupne debljine d=16 cm  λd=0.035W/mK u skladu s HRN EN  13163 i  HRN EN 1349 ili jednakovrijednim normama, na strop spremišta. Postava ploča bez dodatne potkonstrukcije direktno na strop mehaničkim pričvršćivanjem, metalnim držačima s diskom i čavlima za ukucavanje. U stavku je uključeno krojenje stropa prema situaciji na gradilištu.
Obračun po m² tlocrtne površine spremišta na koji se polaže toplinska izolacija.</t>
  </si>
  <si>
    <t>Dobava, doprema i ugradba stalka za bicikle (za 3 bicikla) izrađen od pocinčanog čelika. U cijenu uključeno dobava, transport i postava s svim potrebnim materijalom. Cijena po komadu.</t>
  </si>
  <si>
    <t>Dobava i dovoz do mjesta sadnje sadnica lovor višnje (Prunus
laurocerasus) visine 90-120 cm.</t>
  </si>
  <si>
    <t>Sadnja živice: Iskop jama dim. 40x40 cm s izmjenom 100%
zemlje, gnojenje s 15 lit. komposta po m1, sadnja,
jednokratno zalijevanje. Linijska sadnja sa svim
potrebnim radovima. Obračun po kom bez sadnica.</t>
  </si>
  <si>
    <t>ukupno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</si>
</sst>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k_n_-;\-* #,##0.00\ _k_n_-;_-* &quot;-&quot;??\ _k_n_-;_-@_-"/>
    <numFmt numFmtId="165" formatCode="[$-41A]General"/>
  </numFmts>
  <fonts count="24"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9"/>
      <color theme="1"/>
      <name val="Century Gothic"/>
      <family val="2"/>
      <charset val="238"/>
    </font>
    <font>
      <b/>
      <sz val="9"/>
      <name val="Century Gothic"/>
      <family val="2"/>
      <charset val="238"/>
    </font>
    <font>
      <b/>
      <sz val="9"/>
      <color theme="1"/>
      <name val="Century Gothic"/>
      <family val="2"/>
      <charset val="238"/>
    </font>
    <font>
      <sz val="9"/>
      <name val="Century Gothic"/>
      <family val="2"/>
      <charset val="238"/>
    </font>
    <font>
      <sz val="9"/>
      <color theme="1"/>
      <name val="Calibri"/>
      <family val="2"/>
      <scheme val="minor"/>
    </font>
    <font>
      <b/>
      <sz val="11"/>
      <color theme="1"/>
      <name val="Century Gothic"/>
      <family val="2"/>
      <charset val="238"/>
    </font>
    <font>
      <sz val="9"/>
      <color theme="4"/>
      <name val="Century Gothic"/>
      <family val="2"/>
      <charset val="238"/>
    </font>
    <font>
      <sz val="10"/>
      <color rgb="FF000000"/>
      <name val="Arial"/>
      <family val="2"/>
    </font>
    <font>
      <sz val="12"/>
      <color rgb="FF000000"/>
      <name val="Arial Narrow"/>
      <family val="2"/>
    </font>
    <font>
      <sz val="11"/>
      <color theme="1"/>
      <name val="Calibri"/>
      <family val="2"/>
      <scheme val="minor"/>
    </font>
    <font>
      <b/>
      <sz val="10"/>
      <color theme="1"/>
      <name val="Century Gothic"/>
      <family val="2"/>
      <charset val="238"/>
    </font>
    <font>
      <sz val="10"/>
      <name val="Arial"/>
      <family val="2"/>
      <charset val="238"/>
    </font>
    <font>
      <sz val="9"/>
      <color rgb="FFFF0000"/>
      <name val="Century Gothic"/>
      <family val="2"/>
      <charset val="238"/>
    </font>
    <font>
      <sz val="9"/>
      <name val="Calibri"/>
      <family val="2"/>
    </font>
    <font>
      <u/>
      <sz val="9"/>
      <name val="Century Gothic"/>
      <family val="2"/>
      <charset val="238"/>
    </font>
    <font>
      <sz val="10"/>
      <name val="Century Gothic"/>
      <family val="2"/>
      <charset val="238"/>
    </font>
    <font>
      <sz val="10"/>
      <color theme="1"/>
      <name val="Century Gothic"/>
      <family val="2"/>
      <charset val="238"/>
    </font>
    <font>
      <sz val="10"/>
      <color indexed="8"/>
      <name val="Arial"/>
      <family val="2"/>
      <charset val="238"/>
    </font>
  </fonts>
  <fills count="3">
    <fill>
      <patternFill patternType="none"/>
    </fill>
    <fill>
      <patternFill patternType="gray125"/>
    </fill>
    <fill>
      <patternFill patternType="solid">
        <fgColor rgb="FFFFFF00"/>
        <bgColor indexed="64"/>
      </patternFill>
    </fill>
  </fills>
  <borders count="11">
    <border>
      <left/>
      <right/>
      <top/>
      <bottom/>
      <diagonal/>
    </border>
    <border>
      <left/>
      <right/>
      <top/>
      <bottom style="thin">
        <color auto="1"/>
      </bottom>
      <diagonal/>
    </border>
    <border>
      <left style="medium">
        <color auto="1"/>
      </left>
      <right style="medium">
        <color auto="1"/>
      </right>
      <top style="medium">
        <color auto="1"/>
      </top>
      <bottom style="medium">
        <color auto="1"/>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auto="1"/>
      </bottom>
      <diagonal/>
    </border>
  </borders>
  <cellStyleXfs count="18">
    <xf numFmtId="0" fontId="0" fillId="0" borderId="0"/>
    <xf numFmtId="165" fontId="13" fillId="0" borderId="0" applyBorder="0" applyProtection="0"/>
    <xf numFmtId="0" fontId="5" fillId="0" borderId="0"/>
    <xf numFmtId="165" fontId="14" fillId="0" borderId="0" applyBorder="0" applyProtection="0"/>
    <xf numFmtId="0" fontId="4" fillId="0" borderId="0"/>
    <xf numFmtId="164" fontId="15" fillId="0" borderId="0" applyFont="0" applyFill="0" applyBorder="0" applyAlignment="0" applyProtection="0"/>
    <xf numFmtId="0" fontId="3" fillId="0" borderId="0"/>
    <xf numFmtId="0" fontId="2"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cellStyleXfs>
  <cellXfs count="118">
    <xf numFmtId="0" fontId="0" fillId="0" borderId="0" xfId="0"/>
    <xf numFmtId="0" fontId="6" fillId="0" borderId="0" xfId="0" applyFont="1" applyAlignment="1">
      <alignment vertical="top"/>
    </xf>
    <xf numFmtId="0" fontId="6" fillId="0" borderId="0" xfId="0" applyFont="1"/>
    <xf numFmtId="0" fontId="6" fillId="0" borderId="1" xfId="0" applyFont="1" applyBorder="1" applyAlignment="1">
      <alignment vertical="top"/>
    </xf>
    <xf numFmtId="0" fontId="6" fillId="0" borderId="0" xfId="0" applyFont="1" applyAlignment="1">
      <alignment horizontal="justify" vertical="top" wrapText="1"/>
    </xf>
    <xf numFmtId="0" fontId="6" fillId="0" borderId="0" xfId="0" applyFont="1" applyFill="1" applyBorder="1" applyAlignment="1">
      <alignment horizontal="right"/>
    </xf>
    <xf numFmtId="0" fontId="9" fillId="0" borderId="0" xfId="0" applyFont="1" applyFill="1" applyBorder="1" applyAlignment="1" applyProtection="1">
      <alignment vertical="top" wrapText="1"/>
      <protection hidden="1"/>
    </xf>
    <xf numFmtId="49" fontId="6" fillId="0" borderId="0" xfId="0" applyNumberFormat="1" applyFont="1" applyAlignment="1">
      <alignment horizontal="center" vertical="top"/>
    </xf>
    <xf numFmtId="0" fontId="8" fillId="0" borderId="0" xfId="0" applyFont="1"/>
    <xf numFmtId="0" fontId="11" fillId="0" borderId="0" xfId="0" applyFont="1" applyAlignment="1">
      <alignment horizontal="justify" vertical="top"/>
    </xf>
    <xf numFmtId="0" fontId="10" fillId="0" borderId="0" xfId="0" applyFont="1" applyAlignment="1">
      <alignment horizontal="justify" vertical="top"/>
    </xf>
    <xf numFmtId="0" fontId="10" fillId="0" borderId="0" xfId="0" applyFont="1" applyAlignment="1">
      <alignment horizontal="justify" vertical="top" wrapText="1"/>
    </xf>
    <xf numFmtId="0" fontId="11" fillId="0" borderId="0" xfId="0" applyFont="1" applyAlignment="1">
      <alignment horizontal="justify" vertical="center"/>
    </xf>
    <xf numFmtId="0" fontId="11" fillId="0" borderId="0" xfId="0" applyFont="1"/>
    <xf numFmtId="0" fontId="12" fillId="0" borderId="0" xfId="0" applyFont="1"/>
    <xf numFmtId="0" fontId="9" fillId="0" borderId="0" xfId="0" applyFont="1" applyAlignment="1">
      <alignment vertical="top"/>
    </xf>
    <xf numFmtId="0" fontId="9" fillId="0" borderId="0" xfId="0" applyFont="1"/>
    <xf numFmtId="49" fontId="9" fillId="0" borderId="0" xfId="0" applyNumberFormat="1" applyFont="1" applyAlignment="1">
      <alignment horizontal="center" vertical="top"/>
    </xf>
    <xf numFmtId="0" fontId="6" fillId="0" borderId="0" xfId="0" applyFont="1" applyFill="1" applyAlignment="1">
      <alignment vertical="top"/>
    </xf>
    <xf numFmtId="4" fontId="6" fillId="0" borderId="0" xfId="0" applyNumberFormat="1" applyFont="1" applyFill="1" applyAlignment="1">
      <alignment horizontal="right" wrapText="1"/>
    </xf>
    <xf numFmtId="0" fontId="6" fillId="0" borderId="0" xfId="0" applyFont="1" applyFill="1"/>
    <xf numFmtId="49" fontId="6" fillId="0" borderId="0" xfId="0" applyNumberFormat="1" applyFont="1" applyAlignment="1" applyProtection="1">
      <alignment horizontal="center" vertical="top" wrapText="1"/>
      <protection locked="0"/>
    </xf>
    <xf numFmtId="0" fontId="6" fillId="0" borderId="0" xfId="0" applyFont="1" applyAlignment="1" applyProtection="1">
      <alignment wrapText="1"/>
      <protection locked="0"/>
    </xf>
    <xf numFmtId="2" fontId="9" fillId="0" borderId="0" xfId="5" applyNumberFormat="1" applyFont="1" applyFill="1" applyBorder="1" applyAlignment="1" applyProtection="1">
      <alignment horizontal="right" wrapText="1"/>
      <protection hidden="1"/>
    </xf>
    <xf numFmtId="0" fontId="6" fillId="0" borderId="0" xfId="0" applyFont="1" applyFill="1" applyAlignment="1">
      <alignment horizontal="right" wrapText="1"/>
    </xf>
    <xf numFmtId="0" fontId="9" fillId="0" borderId="0" xfId="0" applyFont="1" applyFill="1" applyBorder="1" applyAlignment="1">
      <alignment horizontal="right"/>
    </xf>
    <xf numFmtId="4" fontId="9" fillId="0" borderId="0" xfId="0" applyNumberFormat="1" applyFont="1" applyFill="1" applyAlignment="1">
      <alignment horizontal="right" wrapText="1"/>
    </xf>
    <xf numFmtId="4" fontId="8" fillId="0" borderId="0" xfId="0" applyNumberFormat="1" applyFont="1" applyFill="1" applyAlignment="1">
      <alignment horizontal="right"/>
    </xf>
    <xf numFmtId="0" fontId="11" fillId="0" borderId="0" xfId="0" applyFont="1" applyFill="1" applyAlignment="1">
      <alignment horizontal="right" wrapText="1"/>
    </xf>
    <xf numFmtId="0" fontId="6" fillId="0" borderId="0" xfId="0" applyFont="1" applyFill="1" applyAlignment="1">
      <alignment horizontal="right"/>
    </xf>
    <xf numFmtId="0" fontId="6" fillId="0" borderId="1" xfId="0" applyFont="1" applyFill="1" applyBorder="1" applyAlignment="1">
      <alignment horizontal="right"/>
    </xf>
    <xf numFmtId="0" fontId="8" fillId="0" borderId="0" xfId="0" applyFont="1" applyFill="1" applyBorder="1" applyAlignment="1">
      <alignment horizontal="right"/>
    </xf>
    <xf numFmtId="0" fontId="6" fillId="0" borderId="0" xfId="0" applyFont="1" applyFill="1" applyBorder="1" applyAlignment="1" applyProtection="1">
      <alignment horizontal="right" wrapText="1"/>
      <protection locked="0"/>
    </xf>
    <xf numFmtId="0" fontId="8" fillId="0" borderId="7" xfId="0" applyFont="1" applyFill="1" applyBorder="1" applyAlignment="1">
      <alignment horizontal="right"/>
    </xf>
    <xf numFmtId="0" fontId="6" fillId="0" borderId="5" xfId="0" applyFont="1" applyFill="1" applyBorder="1" applyAlignment="1">
      <alignment horizontal="right"/>
    </xf>
    <xf numFmtId="4" fontId="6" fillId="0" borderId="5" xfId="0" applyNumberFormat="1" applyFont="1" applyFill="1" applyBorder="1" applyAlignment="1">
      <alignment horizontal="right"/>
    </xf>
    <xf numFmtId="4" fontId="6" fillId="0" borderId="0" xfId="0" applyNumberFormat="1" applyFont="1" applyFill="1" applyAlignment="1">
      <alignment horizontal="right"/>
    </xf>
    <xf numFmtId="4" fontId="8" fillId="0" borderId="0" xfId="0" applyNumberFormat="1" applyFont="1" applyFill="1" applyBorder="1" applyAlignment="1">
      <alignment horizontal="right"/>
    </xf>
    <xf numFmtId="4" fontId="6" fillId="0" borderId="0" xfId="0" applyNumberFormat="1" applyFont="1" applyFill="1" applyBorder="1" applyAlignment="1">
      <alignment horizontal="right"/>
    </xf>
    <xf numFmtId="4" fontId="8" fillId="0" borderId="7" xfId="0" applyNumberFormat="1" applyFont="1" applyFill="1" applyBorder="1" applyAlignment="1">
      <alignment horizontal="right"/>
    </xf>
    <xf numFmtId="4" fontId="9" fillId="0" borderId="0" xfId="0" applyNumberFormat="1" applyFont="1" applyFill="1" applyBorder="1" applyAlignment="1" applyProtection="1">
      <alignment horizontal="right" wrapText="1"/>
      <protection hidden="1"/>
    </xf>
    <xf numFmtId="0" fontId="9" fillId="0" borderId="0" xfId="0" applyFont="1" applyFill="1" applyBorder="1" applyAlignment="1" applyProtection="1">
      <alignment horizontal="right" wrapText="1"/>
      <protection hidden="1"/>
    </xf>
    <xf numFmtId="4" fontId="6" fillId="0" borderId="0" xfId="0" applyNumberFormat="1" applyFont="1" applyFill="1" applyAlignment="1" applyProtection="1">
      <alignment horizontal="right" wrapText="1"/>
      <protection locked="0"/>
    </xf>
    <xf numFmtId="4" fontId="8" fillId="0" borderId="1" xfId="0" applyNumberFormat="1" applyFont="1" applyFill="1" applyBorder="1" applyAlignment="1">
      <alignment horizontal="right"/>
    </xf>
    <xf numFmtId="4" fontId="8" fillId="0" borderId="2" xfId="0" applyNumberFormat="1" applyFont="1" applyFill="1" applyBorder="1" applyAlignment="1">
      <alignment horizontal="right"/>
    </xf>
    <xf numFmtId="0" fontId="6" fillId="0" borderId="9" xfId="0" applyFont="1" applyFill="1" applyBorder="1" applyAlignment="1">
      <alignment horizontal="right"/>
    </xf>
    <xf numFmtId="4" fontId="8" fillId="0" borderId="9" xfId="0" applyNumberFormat="1" applyFont="1" applyFill="1" applyBorder="1" applyAlignment="1">
      <alignment horizontal="right"/>
    </xf>
    <xf numFmtId="4" fontId="8" fillId="0" borderId="8" xfId="0" applyNumberFormat="1" applyFont="1" applyFill="1" applyBorder="1" applyAlignment="1">
      <alignment horizontal="right"/>
    </xf>
    <xf numFmtId="4" fontId="8" fillId="0" borderId="10" xfId="0" applyNumberFormat="1" applyFont="1" applyFill="1" applyBorder="1" applyAlignment="1">
      <alignment horizontal="right"/>
    </xf>
    <xf numFmtId="0" fontId="8" fillId="0" borderId="0" xfId="0" applyFont="1" applyFill="1" applyBorder="1" applyAlignment="1">
      <alignment horizontal="left" vertical="top" wrapText="1"/>
    </xf>
    <xf numFmtId="0" fontId="6" fillId="0" borderId="1" xfId="0" applyFont="1" applyFill="1" applyBorder="1" applyAlignment="1">
      <alignment horizontal="left" vertical="top" wrapText="1"/>
    </xf>
    <xf numFmtId="0" fontId="11" fillId="0" borderId="0" xfId="0" applyFont="1" applyFill="1" applyAlignment="1">
      <alignment horizontal="left" vertical="top" wrapText="1"/>
    </xf>
    <xf numFmtId="0" fontId="6" fillId="0" borderId="0" xfId="0" applyFont="1" applyFill="1" applyAlignment="1">
      <alignment horizontal="left" vertical="top" wrapText="1"/>
    </xf>
    <xf numFmtId="0" fontId="16" fillId="0" borderId="0" xfId="0" applyFont="1" applyFill="1" applyBorder="1" applyAlignment="1">
      <alignment horizontal="left" vertical="top" wrapText="1"/>
    </xf>
    <xf numFmtId="0" fontId="9" fillId="0" borderId="0" xfId="0" applyFont="1" applyFill="1" applyBorder="1" applyAlignment="1" applyProtection="1">
      <alignment horizontal="left" vertical="top" wrapText="1"/>
      <protection hidden="1"/>
    </xf>
    <xf numFmtId="0" fontId="9" fillId="0" borderId="0" xfId="0" applyFont="1" applyFill="1" applyAlignment="1">
      <alignment horizontal="left" vertical="top" wrapText="1"/>
    </xf>
    <xf numFmtId="0" fontId="6"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0" xfId="0" applyNumberFormat="1" applyFont="1" applyFill="1" applyAlignment="1">
      <alignment horizontal="left" vertical="top" wrapText="1"/>
    </xf>
    <xf numFmtId="0" fontId="8" fillId="0" borderId="0" xfId="0" applyFont="1" applyFill="1" applyAlignment="1">
      <alignment horizontal="left" vertical="top" wrapText="1"/>
    </xf>
    <xf numFmtId="0" fontId="8" fillId="0" borderId="7" xfId="0" applyFont="1" applyFill="1" applyBorder="1" applyAlignment="1">
      <alignment horizontal="left" vertical="top" wrapText="1"/>
    </xf>
    <xf numFmtId="0" fontId="8" fillId="0" borderId="5" xfId="0" applyFont="1" applyFill="1" applyBorder="1" applyAlignment="1">
      <alignment horizontal="left" vertical="top" wrapText="1"/>
    </xf>
    <xf numFmtId="4" fontId="9" fillId="0" borderId="0" xfId="0" applyNumberFormat="1" applyFont="1"/>
    <xf numFmtId="4" fontId="9" fillId="0" borderId="0" xfId="0" applyNumberFormat="1" applyFont="1" applyAlignment="1"/>
    <xf numFmtId="4" fontId="6" fillId="0" borderId="1" xfId="0" applyNumberFormat="1" applyFont="1" applyFill="1" applyBorder="1" applyAlignment="1">
      <alignment horizontal="right" wrapText="1"/>
    </xf>
    <xf numFmtId="49" fontId="6" fillId="0" borderId="0" xfId="0" applyNumberFormat="1" applyFont="1" applyFill="1" applyAlignment="1">
      <alignment horizontal="center" vertical="top"/>
    </xf>
    <xf numFmtId="4" fontId="9" fillId="0" borderId="0" xfId="0" applyNumberFormat="1" applyFont="1" applyFill="1" applyAlignment="1">
      <alignment horizontal="right"/>
    </xf>
    <xf numFmtId="2" fontId="6" fillId="0" borderId="0" xfId="0" applyNumberFormat="1" applyFont="1" applyFill="1" applyAlignment="1" applyProtection="1">
      <alignment horizontal="left" vertical="top" wrapText="1"/>
      <protection locked="0"/>
    </xf>
    <xf numFmtId="0" fontId="6" fillId="0" borderId="0" xfId="0" applyNumberFormat="1" applyFont="1" applyFill="1" applyAlignment="1" applyProtection="1">
      <alignment horizontal="left" vertical="top" wrapText="1"/>
      <protection locked="0"/>
    </xf>
    <xf numFmtId="0" fontId="9" fillId="0" borderId="0" xfId="0" applyFont="1" applyFill="1" applyAlignment="1">
      <alignment vertical="top" wrapText="1"/>
    </xf>
    <xf numFmtId="4" fontId="9" fillId="0" borderId="0" xfId="0" applyNumberFormat="1" applyFont="1" applyFill="1"/>
    <xf numFmtId="0" fontId="6" fillId="2" borderId="0" xfId="0" applyFont="1" applyFill="1"/>
    <xf numFmtId="0" fontId="9" fillId="2" borderId="0" xfId="0" applyFont="1" applyFill="1"/>
    <xf numFmtId="0" fontId="9" fillId="0" borderId="0" xfId="0" applyFont="1" applyFill="1" applyAlignment="1">
      <alignment vertical="top"/>
    </xf>
    <xf numFmtId="4" fontId="9" fillId="0" borderId="0" xfId="0" applyNumberFormat="1" applyFont="1" applyFill="1" applyBorder="1" applyAlignment="1" applyProtection="1">
      <alignment wrapText="1"/>
      <protection hidden="1"/>
    </xf>
    <xf numFmtId="0" fontId="8" fillId="0" borderId="6" xfId="0" applyFont="1" applyFill="1" applyBorder="1" applyAlignment="1">
      <alignment vertical="top"/>
    </xf>
    <xf numFmtId="0" fontId="6" fillId="0" borderId="3" xfId="0" applyFont="1" applyFill="1" applyBorder="1" applyAlignment="1">
      <alignment vertical="top"/>
    </xf>
    <xf numFmtId="0" fontId="6" fillId="0" borderId="4" xfId="0" applyFont="1" applyFill="1" applyBorder="1" applyAlignment="1">
      <alignment vertical="top"/>
    </xf>
    <xf numFmtId="0" fontId="18" fillId="0" borderId="0" xfId="0" applyFont="1"/>
    <xf numFmtId="4" fontId="9" fillId="0" borderId="1" xfId="0" applyNumberFormat="1" applyFont="1" applyFill="1" applyBorder="1" applyAlignment="1">
      <alignment horizontal="right"/>
    </xf>
    <xf numFmtId="4" fontId="7" fillId="0" borderId="0" xfId="0" applyNumberFormat="1" applyFont="1" applyFill="1" applyBorder="1" applyAlignment="1">
      <alignment horizontal="right"/>
    </xf>
    <xf numFmtId="4" fontId="9" fillId="0" borderId="0" xfId="0" applyNumberFormat="1" applyFont="1" applyFill="1" applyBorder="1" applyAlignment="1" applyProtection="1">
      <alignment horizontal="right" wrapText="1"/>
      <protection locked="0"/>
    </xf>
    <xf numFmtId="0" fontId="9" fillId="0" borderId="0" xfId="0" applyFont="1" applyFill="1"/>
    <xf numFmtId="4" fontId="7" fillId="0" borderId="7" xfId="0" applyNumberFormat="1" applyFont="1" applyFill="1" applyBorder="1" applyAlignment="1">
      <alignment horizontal="right"/>
    </xf>
    <xf numFmtId="4" fontId="9" fillId="0" borderId="0" xfId="0" applyNumberFormat="1" applyFont="1" applyFill="1" applyBorder="1" applyAlignment="1">
      <alignment horizontal="right"/>
    </xf>
    <xf numFmtId="4" fontId="9" fillId="0" borderId="5" xfId="0" applyNumberFormat="1" applyFont="1" applyFill="1" applyBorder="1" applyAlignment="1">
      <alignment horizontal="right"/>
    </xf>
    <xf numFmtId="0" fontId="9" fillId="0" borderId="0" xfId="0" applyFont="1" applyFill="1" applyAlignment="1">
      <alignment horizontal="right" vertical="top" wrapText="1"/>
    </xf>
    <xf numFmtId="49" fontId="9" fillId="0" borderId="0" xfId="0" applyNumberFormat="1" applyFont="1" applyFill="1" applyAlignment="1">
      <alignment horizontal="center" vertical="top"/>
    </xf>
    <xf numFmtId="0" fontId="6" fillId="0" borderId="0" xfId="0" applyFont="1" applyFill="1" applyAlignment="1">
      <alignment vertical="top" wrapText="1"/>
    </xf>
    <xf numFmtId="4" fontId="6" fillId="0" borderId="0" xfId="0" applyNumberFormat="1" applyFont="1" applyFill="1" applyBorder="1" applyAlignment="1"/>
    <xf numFmtId="4" fontId="9" fillId="0" borderId="0" xfId="5" applyNumberFormat="1" applyFont="1" applyFill="1" applyBorder="1" applyAlignment="1" applyProtection="1">
      <alignment horizontal="right" wrapText="1"/>
      <protection hidden="1"/>
    </xf>
    <xf numFmtId="0" fontId="9" fillId="0" borderId="0" xfId="0" applyFont="1" applyFill="1" applyAlignment="1">
      <alignment horizontal="right" wrapText="1"/>
    </xf>
    <xf numFmtId="0" fontId="6" fillId="0" borderId="0" xfId="0" applyFont="1" applyAlignment="1">
      <alignment horizontal="left" vertical="top"/>
    </xf>
    <xf numFmtId="0" fontId="6" fillId="0" borderId="0" xfId="0" applyFont="1" applyFill="1" applyAlignment="1">
      <alignment horizontal="justify" vertical="top" wrapText="1"/>
    </xf>
    <xf numFmtId="0" fontId="12" fillId="0" borderId="0" xfId="0" applyFont="1"/>
    <xf numFmtId="0" fontId="9" fillId="0" borderId="0" xfId="0" applyFont="1" applyFill="1" applyBorder="1" applyAlignment="1">
      <alignment horizontal="right"/>
    </xf>
    <xf numFmtId="4" fontId="9" fillId="0" borderId="0" xfId="0" applyNumberFormat="1" applyFont="1" applyFill="1" applyAlignment="1">
      <alignment horizontal="right" wrapText="1"/>
    </xf>
    <xf numFmtId="4" fontId="6" fillId="0" borderId="0" xfId="0" applyNumberFormat="1" applyFont="1" applyFill="1" applyAlignment="1">
      <alignment horizontal="right"/>
    </xf>
    <xf numFmtId="0" fontId="9" fillId="0" borderId="0" xfId="0" applyFont="1" applyFill="1" applyAlignment="1">
      <alignment horizontal="left" vertical="top" wrapText="1"/>
    </xf>
    <xf numFmtId="0" fontId="6" fillId="0" borderId="0" xfId="0" applyFont="1"/>
    <xf numFmtId="0" fontId="6" fillId="0" borderId="0" xfId="0" applyFont="1" applyFill="1" applyAlignment="1">
      <alignment vertical="top"/>
    </xf>
    <xf numFmtId="0" fontId="9" fillId="0" borderId="0" xfId="0" applyFont="1" applyFill="1" applyBorder="1" applyAlignment="1">
      <alignment horizontal="right"/>
    </xf>
    <xf numFmtId="4" fontId="6" fillId="0" borderId="0" xfId="0" applyNumberFormat="1" applyFont="1" applyFill="1" applyAlignment="1">
      <alignment horizontal="right"/>
    </xf>
    <xf numFmtId="0" fontId="6" fillId="0" borderId="0" xfId="0" applyFont="1" applyFill="1" applyAlignment="1">
      <alignment horizontal="left" vertical="top" wrapText="1"/>
    </xf>
    <xf numFmtId="4" fontId="9" fillId="0" borderId="0" xfId="0" applyNumberFormat="1" applyFont="1" applyFill="1" applyAlignment="1">
      <alignment horizontal="right"/>
    </xf>
    <xf numFmtId="0" fontId="21" fillId="0" borderId="0" xfId="0" applyFont="1" applyAlignment="1">
      <alignment horizontal="left" vertical="top" wrapText="1"/>
    </xf>
    <xf numFmtId="0" fontId="21" fillId="0" borderId="0" xfId="0" applyFont="1" applyAlignment="1">
      <alignment horizontal="right"/>
    </xf>
    <xf numFmtId="4" fontId="21" fillId="0" borderId="0" xfId="0" applyNumberFormat="1" applyFont="1" applyAlignment="1">
      <alignment horizontal="right" wrapText="1"/>
    </xf>
    <xf numFmtId="49" fontId="21" fillId="0" borderId="0" xfId="0" applyNumberFormat="1" applyFont="1" applyAlignment="1">
      <alignment horizontal="left" vertical="top"/>
    </xf>
    <xf numFmtId="0" fontId="6" fillId="0" borderId="0" xfId="0" applyFont="1"/>
    <xf numFmtId="4" fontId="6" fillId="0" borderId="0" xfId="0" applyNumberFormat="1" applyFont="1" applyFill="1" applyAlignment="1">
      <alignment horizontal="right"/>
    </xf>
    <xf numFmtId="49" fontId="21" fillId="0" borderId="0" xfId="0" applyNumberFormat="1" applyFont="1" applyAlignment="1">
      <alignment horizontal="center" vertical="top"/>
    </xf>
    <xf numFmtId="0" fontId="21" fillId="0" borderId="0" xfId="0" applyFont="1" applyAlignment="1">
      <alignment horizontal="left" vertical="top" wrapText="1"/>
    </xf>
    <xf numFmtId="0" fontId="21" fillId="0" borderId="0" xfId="0" applyFont="1" applyAlignment="1">
      <alignment horizontal="right"/>
    </xf>
    <xf numFmtId="4" fontId="21" fillId="0" borderId="0" xfId="0" applyNumberFormat="1" applyFont="1" applyAlignment="1">
      <alignment horizontal="right" wrapText="1"/>
    </xf>
    <xf numFmtId="4" fontId="22" fillId="0" borderId="0" xfId="0" applyNumberFormat="1" applyFont="1" applyAlignment="1">
      <alignment horizontal="right"/>
    </xf>
    <xf numFmtId="0" fontId="8" fillId="0" borderId="0" xfId="0" applyFont="1" applyFill="1" applyBorder="1" applyAlignment="1">
      <alignment horizontal="left" vertical="top"/>
    </xf>
    <xf numFmtId="0" fontId="7" fillId="0" borderId="0" xfId="0" applyFont="1" applyFill="1" applyBorder="1" applyAlignment="1">
      <alignment horizontal="center" vertical="top" wrapText="1"/>
    </xf>
  </cellXfs>
  <cellStyles count="18">
    <cellStyle name="Comma" xfId="5" builtinId="3"/>
    <cellStyle name="Excel Built-in Normal" xfId="3"/>
    <cellStyle name="Normal" xfId="0" builtinId="0"/>
    <cellStyle name="Normal 2" xfId="1"/>
    <cellStyle name="Normal 3" xfId="2"/>
    <cellStyle name="Normal 3 2" xfId="13"/>
    <cellStyle name="Normal 3 3" xfId="9"/>
    <cellStyle name="Normal 4" xfId="4"/>
    <cellStyle name="Normal 4 2" xfId="14"/>
    <cellStyle name="Normal 4 3" xfId="10"/>
    <cellStyle name="Normal 5" xfId="6"/>
    <cellStyle name="Normal 5 2" xfId="15"/>
    <cellStyle name="Normal 5 3" xfId="11"/>
    <cellStyle name="Normal 6" xfId="7"/>
    <cellStyle name="Normal 6 2" xfId="16"/>
    <cellStyle name="Normal 6 3" xfId="12"/>
    <cellStyle name="Normal 7" xfId="8"/>
    <cellStyle name="Obično_08.08.07-TROŠKOVNIK_STROJARSTVO_LAPAD" xfId="1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226"/>
  <sheetViews>
    <sheetView tabSelected="1" view="pageBreakPreview" topLeftCell="A198" zoomScale="85" zoomScaleNormal="85" zoomScaleSheetLayoutView="85" workbookViewId="0">
      <selection activeCell="E198" sqref="E1:E1048576"/>
    </sheetView>
  </sheetViews>
  <sheetFormatPr defaultColWidth="9.109375" defaultRowHeight="13.2" x14ac:dyDescent="0.3"/>
  <cols>
    <col min="1" max="1" width="3.6640625" style="1" customWidth="1"/>
    <col min="2" max="2" width="56.44140625" style="52" customWidth="1"/>
    <col min="3" max="3" width="8.109375" style="29" customWidth="1"/>
    <col min="4" max="4" width="9.109375" style="66" customWidth="1"/>
    <col min="5" max="5" width="11.33203125" style="36" customWidth="1"/>
    <col min="6" max="6" width="11.6640625" style="36" customWidth="1"/>
    <col min="7" max="16384" width="9.109375" style="2"/>
  </cols>
  <sheetData>
    <row r="3" spans="1:6" ht="41.25" customHeight="1" x14ac:dyDescent="0.3">
      <c r="B3" s="117" t="s">
        <v>167</v>
      </c>
      <c r="C3" s="117"/>
      <c r="D3" s="117"/>
      <c r="E3" s="117"/>
      <c r="F3" s="117"/>
    </row>
    <row r="5" spans="1:6" x14ac:dyDescent="0.3">
      <c r="B5" s="49" t="s">
        <v>0</v>
      </c>
    </row>
    <row r="6" spans="1:6" ht="29.25" customHeight="1" x14ac:dyDescent="0.3">
      <c r="A6" s="3" t="s">
        <v>12</v>
      </c>
      <c r="B6" s="50" t="s">
        <v>1</v>
      </c>
      <c r="C6" s="30" t="s">
        <v>21</v>
      </c>
      <c r="D6" s="79" t="s">
        <v>2</v>
      </c>
      <c r="E6" s="64" t="s">
        <v>3</v>
      </c>
      <c r="F6" s="43" t="s">
        <v>4</v>
      </c>
    </row>
    <row r="7" spans="1:6" ht="25.2" customHeight="1" x14ac:dyDescent="0.3">
      <c r="B7" s="51" t="s">
        <v>43</v>
      </c>
    </row>
    <row r="8" spans="1:6" ht="245.25" customHeight="1" x14ac:dyDescent="0.3">
      <c r="A8" s="1" t="s">
        <v>5</v>
      </c>
      <c r="B8" s="52" t="s">
        <v>47</v>
      </c>
      <c r="C8" s="24" t="s">
        <v>41</v>
      </c>
      <c r="D8" s="26">
        <v>24</v>
      </c>
      <c r="F8" s="36" t="str">
        <f t="shared" ref="F8:F12" si="0">IF(E8&lt;&gt;0,IF(D8&lt;&gt;"",D8*E8,E8),"")</f>
        <v/>
      </c>
    </row>
    <row r="9" spans="1:6" ht="16.2" customHeight="1" x14ac:dyDescent="0.3">
      <c r="C9" s="24"/>
      <c r="D9" s="26"/>
      <c r="F9" s="36" t="str">
        <f t="shared" si="0"/>
        <v/>
      </c>
    </row>
    <row r="10" spans="1:6" ht="260.25" customHeight="1" x14ac:dyDescent="0.3">
      <c r="A10" s="1" t="s">
        <v>6</v>
      </c>
      <c r="B10" s="52" t="s">
        <v>158</v>
      </c>
      <c r="C10" s="24" t="s">
        <v>41</v>
      </c>
      <c r="D10" s="26">
        <v>1912</v>
      </c>
      <c r="F10" s="36" t="str">
        <f t="shared" si="0"/>
        <v/>
      </c>
    </row>
    <row r="11" spans="1:6" ht="16.2" customHeight="1" x14ac:dyDescent="0.3">
      <c r="C11" s="24"/>
      <c r="D11" s="26"/>
      <c r="F11" s="36" t="str">
        <f t="shared" si="0"/>
        <v/>
      </c>
    </row>
    <row r="12" spans="1:6" ht="60.6" customHeight="1" x14ac:dyDescent="0.3">
      <c r="A12" s="1" t="s">
        <v>7</v>
      </c>
      <c r="B12" s="52" t="s">
        <v>42</v>
      </c>
      <c r="C12" s="24" t="s">
        <v>41</v>
      </c>
      <c r="D12" s="26">
        <v>500</v>
      </c>
      <c r="F12" s="36" t="str">
        <f t="shared" si="0"/>
        <v/>
      </c>
    </row>
    <row r="13" spans="1:6" x14ac:dyDescent="0.3">
      <c r="C13" s="24"/>
      <c r="D13" s="26"/>
    </row>
    <row r="14" spans="1:6" ht="88.5" customHeight="1" x14ac:dyDescent="0.3">
      <c r="A14" s="1" t="s">
        <v>8</v>
      </c>
      <c r="B14" s="55" t="s">
        <v>156</v>
      </c>
      <c r="C14" s="91" t="s">
        <v>61</v>
      </c>
      <c r="D14" s="26">
        <v>1</v>
      </c>
      <c r="E14" s="66"/>
      <c r="F14" s="66">
        <f>E14</f>
        <v>0</v>
      </c>
    </row>
    <row r="15" spans="1:6" ht="16.2" customHeight="1" x14ac:dyDescent="0.3"/>
    <row r="16" spans="1:6" ht="219" customHeight="1" x14ac:dyDescent="0.3">
      <c r="A16" s="1" t="s">
        <v>15</v>
      </c>
      <c r="B16" s="55" t="s">
        <v>64</v>
      </c>
      <c r="C16" s="24" t="s">
        <v>61</v>
      </c>
      <c r="D16" s="26">
        <v>1</v>
      </c>
      <c r="F16" s="36" t="str">
        <f t="shared" ref="F16" si="1">IF(E16&lt;&gt;0,IF(D16&lt;&gt;"",D16*E16,E16),"")</f>
        <v/>
      </c>
    </row>
    <row r="17" spans="1:6" x14ac:dyDescent="0.3">
      <c r="B17" s="55"/>
      <c r="C17" s="24"/>
      <c r="D17" s="26"/>
    </row>
    <row r="18" spans="1:6" ht="114" customHeight="1" x14ac:dyDescent="0.3">
      <c r="A18" s="1" t="s">
        <v>16</v>
      </c>
      <c r="B18" s="52" t="s">
        <v>49</v>
      </c>
      <c r="C18" s="24" t="s">
        <v>61</v>
      </c>
      <c r="D18" s="26">
        <v>1</v>
      </c>
      <c r="F18" s="36" t="str">
        <f t="shared" ref="F18:F19" si="2">IF(E18&lt;&gt;0,IF(D18&lt;&gt;"",D18*E18,E18),"")</f>
        <v/>
      </c>
    </row>
    <row r="19" spans="1:6" ht="13.8" thickBot="1" x14ac:dyDescent="0.35">
      <c r="C19" s="24"/>
      <c r="D19" s="26"/>
      <c r="F19" s="36" t="str">
        <f t="shared" si="2"/>
        <v/>
      </c>
    </row>
    <row r="20" spans="1:6" ht="16.2" customHeight="1" thickBot="1" x14ac:dyDescent="0.35">
      <c r="B20" s="53" t="s">
        <v>46</v>
      </c>
      <c r="C20" s="31"/>
      <c r="D20" s="80"/>
      <c r="E20" s="27" t="s">
        <v>172</v>
      </c>
      <c r="F20" s="44">
        <f>SUM(F8:F19)</f>
        <v>0</v>
      </c>
    </row>
    <row r="21" spans="1:6" ht="16.2" customHeight="1" x14ac:dyDescent="0.3"/>
    <row r="22" spans="1:6" ht="25.2" customHeight="1" x14ac:dyDescent="0.3">
      <c r="B22" s="51" t="s">
        <v>44</v>
      </c>
    </row>
    <row r="23" spans="1:6" ht="16.2" customHeight="1" x14ac:dyDescent="0.3"/>
    <row r="24" spans="1:6" ht="102" customHeight="1" x14ac:dyDescent="0.3">
      <c r="A24" s="1" t="s">
        <v>5</v>
      </c>
      <c r="B24" s="52" t="s">
        <v>93</v>
      </c>
      <c r="F24" s="36" t="str">
        <f t="shared" ref="F24:F40" si="3">IF(E24&lt;&gt;0,IF(D24&lt;&gt;"",D24*E24,E24),"")</f>
        <v/>
      </c>
    </row>
    <row r="25" spans="1:6" x14ac:dyDescent="0.3">
      <c r="B25" s="55" t="s">
        <v>9</v>
      </c>
      <c r="C25" s="5" t="s">
        <v>40</v>
      </c>
      <c r="D25" s="26">
        <v>6</v>
      </c>
      <c r="F25" s="36" t="str">
        <f t="shared" si="3"/>
        <v/>
      </c>
    </row>
    <row r="26" spans="1:6" x14ac:dyDescent="0.3">
      <c r="B26" s="55" t="s">
        <v>68</v>
      </c>
      <c r="C26" s="5" t="s">
        <v>40</v>
      </c>
      <c r="D26" s="26">
        <v>1</v>
      </c>
      <c r="F26" s="36" t="str">
        <f t="shared" ref="F26" si="4">IF(E26&lt;&gt;0,IF(D26&lt;&gt;"",D26*E26,E26),"")</f>
        <v/>
      </c>
    </row>
    <row r="27" spans="1:6" x14ac:dyDescent="0.3">
      <c r="B27" s="55" t="s">
        <v>10</v>
      </c>
      <c r="C27" s="5" t="s">
        <v>40</v>
      </c>
      <c r="D27" s="26">
        <v>7</v>
      </c>
      <c r="F27" s="36" t="str">
        <f t="shared" si="3"/>
        <v/>
      </c>
    </row>
    <row r="28" spans="1:6" x14ac:dyDescent="0.3">
      <c r="B28" s="55" t="s">
        <v>11</v>
      </c>
      <c r="C28" s="5" t="s">
        <v>40</v>
      </c>
      <c r="D28" s="26">
        <v>1</v>
      </c>
      <c r="F28" s="36" t="str">
        <f t="shared" si="3"/>
        <v/>
      </c>
    </row>
    <row r="29" spans="1:6" x14ac:dyDescent="0.3">
      <c r="B29" s="55" t="s">
        <v>83</v>
      </c>
      <c r="C29" s="5" t="s">
        <v>40</v>
      </c>
      <c r="D29" s="26">
        <v>24</v>
      </c>
      <c r="F29" s="36" t="str">
        <f t="shared" ref="F29" si="5">IF(E29&lt;&gt;0,IF(D29&lt;&gt;"",D29*E29,E29),"")</f>
        <v/>
      </c>
    </row>
    <row r="30" spans="1:6" x14ac:dyDescent="0.3">
      <c r="B30" s="55" t="s">
        <v>82</v>
      </c>
      <c r="C30" s="5" t="s">
        <v>40</v>
      </c>
      <c r="D30" s="26">
        <v>1</v>
      </c>
      <c r="F30" s="36" t="str">
        <f t="shared" ref="F30" si="6">IF(E30&lt;&gt;0,IF(D30&lt;&gt;"",D30*E30,E30),"")</f>
        <v/>
      </c>
    </row>
    <row r="31" spans="1:6" x14ac:dyDescent="0.3">
      <c r="B31" s="55" t="s">
        <v>115</v>
      </c>
      <c r="C31" s="5" t="s">
        <v>40</v>
      </c>
      <c r="D31" s="26">
        <v>1</v>
      </c>
      <c r="F31" s="36" t="str">
        <f t="shared" ref="F31" si="7">IF(E31&lt;&gt;0,IF(D31&lt;&gt;"",D31*E31,E31),"")</f>
        <v/>
      </c>
    </row>
    <row r="32" spans="1:6" x14ac:dyDescent="0.3">
      <c r="B32" s="55" t="s">
        <v>101</v>
      </c>
      <c r="C32" s="5" t="s">
        <v>40</v>
      </c>
      <c r="D32" s="26">
        <v>1</v>
      </c>
      <c r="F32" s="36" t="str">
        <f t="shared" ref="F32:F33" si="8">IF(E32&lt;&gt;0,IF(D32&lt;&gt;"",D32*E32,E32),"")</f>
        <v/>
      </c>
    </row>
    <row r="33" spans="1:6" x14ac:dyDescent="0.3">
      <c r="B33" s="55" t="s">
        <v>116</v>
      </c>
      <c r="C33" s="5" t="s">
        <v>40</v>
      </c>
      <c r="D33" s="26">
        <v>4</v>
      </c>
      <c r="F33" s="36" t="str">
        <f t="shared" si="8"/>
        <v/>
      </c>
    </row>
    <row r="34" spans="1:6" ht="16.2" customHeight="1" x14ac:dyDescent="0.3">
      <c r="B34" s="55"/>
      <c r="C34" s="5"/>
      <c r="D34" s="26"/>
    </row>
    <row r="35" spans="1:6" s="20" customFormat="1" ht="74.25" customHeight="1" x14ac:dyDescent="0.3">
      <c r="A35" s="18" t="s">
        <v>6</v>
      </c>
      <c r="B35" s="54" t="s">
        <v>122</v>
      </c>
      <c r="C35" s="5" t="s">
        <v>14</v>
      </c>
      <c r="D35" s="26">
        <v>190</v>
      </c>
      <c r="E35" s="40"/>
      <c r="F35" s="36" t="str">
        <f t="shared" ref="F35" si="9">IF(E35&lt;&gt;0,IF(D35&lt;&gt;"",D35*E35,E35),"")</f>
        <v/>
      </c>
    </row>
    <row r="36" spans="1:6" ht="16.2" customHeight="1" x14ac:dyDescent="0.3">
      <c r="B36" s="54"/>
      <c r="C36" s="5"/>
      <c r="D36" s="26"/>
      <c r="E36" s="40"/>
    </row>
    <row r="37" spans="1:6" s="72" customFormat="1" ht="70.2" customHeight="1" x14ac:dyDescent="0.3">
      <c r="A37" s="73" t="s">
        <v>7</v>
      </c>
      <c r="B37" s="54" t="s">
        <v>84</v>
      </c>
      <c r="C37" s="25" t="s">
        <v>14</v>
      </c>
      <c r="D37" s="26">
        <v>12</v>
      </c>
      <c r="E37" s="40"/>
      <c r="F37" s="66" t="str">
        <f t="shared" si="3"/>
        <v/>
      </c>
    </row>
    <row r="38" spans="1:6" x14ac:dyDescent="0.3">
      <c r="B38" s="54"/>
      <c r="C38" s="5"/>
      <c r="D38" s="26"/>
      <c r="E38" s="40"/>
    </row>
    <row r="39" spans="1:6" ht="52.8" x14ac:dyDescent="0.3">
      <c r="A39" s="1" t="s">
        <v>8</v>
      </c>
      <c r="B39" s="54" t="s">
        <v>117</v>
      </c>
      <c r="C39" s="5" t="s">
        <v>14</v>
      </c>
      <c r="D39" s="26">
        <v>176</v>
      </c>
      <c r="E39" s="40"/>
      <c r="F39" s="36" t="str">
        <f t="shared" ref="F39" si="10">IF(E39&lt;&gt;0,IF(D39&lt;&gt;"",D39*E39,E39),"")</f>
        <v/>
      </c>
    </row>
    <row r="40" spans="1:6" ht="16.2" customHeight="1" x14ac:dyDescent="0.3">
      <c r="A40" s="18"/>
      <c r="B40" s="54"/>
      <c r="C40" s="5"/>
      <c r="D40" s="26"/>
      <c r="E40" s="40"/>
      <c r="F40" s="36" t="str">
        <f t="shared" si="3"/>
        <v/>
      </c>
    </row>
    <row r="41" spans="1:6" s="72" customFormat="1" ht="73.5" customHeight="1" x14ac:dyDescent="0.3">
      <c r="A41" s="6" t="s">
        <v>15</v>
      </c>
      <c r="B41" s="54" t="s">
        <v>73</v>
      </c>
      <c r="C41" s="25" t="s">
        <v>61</v>
      </c>
      <c r="D41" s="26">
        <v>1</v>
      </c>
      <c r="E41" s="74"/>
      <c r="F41" s="66" t="str">
        <f t="shared" ref="F41" si="11">IF(E41&lt;&gt;0,IF(D41&lt;&gt;"",D41*E41,E41),"")</f>
        <v/>
      </c>
    </row>
    <row r="42" spans="1:6" ht="16.5" customHeight="1" x14ac:dyDescent="0.3">
      <c r="A42" s="6"/>
      <c r="B42" s="54"/>
      <c r="C42" s="5"/>
      <c r="D42" s="26"/>
      <c r="E42" s="41"/>
    </row>
    <row r="43" spans="1:6" ht="79.2" x14ac:dyDescent="0.3">
      <c r="A43" s="6" t="s">
        <v>16</v>
      </c>
      <c r="B43" s="54" t="s">
        <v>99</v>
      </c>
      <c r="C43" s="5" t="s">
        <v>61</v>
      </c>
      <c r="D43" s="26">
        <v>1</v>
      </c>
      <c r="E43" s="66"/>
      <c r="F43" s="36" t="str">
        <f t="shared" ref="F43" si="12">IF(E43&lt;&gt;0,IF(D43&lt;&gt;"",D43*E43,E43),"")</f>
        <v/>
      </c>
    </row>
    <row r="44" spans="1:6" x14ac:dyDescent="0.3">
      <c r="A44" s="6"/>
      <c r="B44" s="54"/>
      <c r="C44" s="5"/>
      <c r="D44" s="26"/>
    </row>
    <row r="45" spans="1:6" s="72" customFormat="1" ht="102" customHeight="1" x14ac:dyDescent="0.3">
      <c r="A45" s="6" t="s">
        <v>39</v>
      </c>
      <c r="B45" s="54" t="s">
        <v>127</v>
      </c>
      <c r="C45" s="25" t="s">
        <v>61</v>
      </c>
      <c r="D45" s="26">
        <v>1</v>
      </c>
      <c r="E45" s="74"/>
      <c r="F45" s="66" t="str">
        <f t="shared" ref="F45" si="13">IF(E45&lt;&gt;0,IF(D45&lt;&gt;"",D45*E45,E45),"")</f>
        <v/>
      </c>
    </row>
    <row r="46" spans="1:6" s="16" customFormat="1" ht="16.5" customHeight="1" x14ac:dyDescent="0.3">
      <c r="A46" s="6"/>
      <c r="B46" s="54"/>
      <c r="C46" s="25"/>
      <c r="D46" s="26"/>
      <c r="E46" s="41"/>
      <c r="F46" s="66"/>
    </row>
    <row r="47" spans="1:6" s="20" customFormat="1" ht="59.25" customHeight="1" x14ac:dyDescent="0.3">
      <c r="A47" s="18" t="s">
        <v>80</v>
      </c>
      <c r="B47" s="52" t="s">
        <v>74</v>
      </c>
      <c r="C47" s="5" t="s">
        <v>14</v>
      </c>
      <c r="D47" s="66">
        <v>225</v>
      </c>
      <c r="E47" s="36"/>
      <c r="F47" s="36" t="str">
        <f t="shared" ref="F47" si="14">IF(E47&lt;&gt;0,IF(D47&lt;&gt;"",D47*E47,E47),"")</f>
        <v/>
      </c>
    </row>
    <row r="48" spans="1:6" ht="18" customHeight="1" x14ac:dyDescent="0.3">
      <c r="C48" s="5"/>
    </row>
    <row r="49" spans="1:6" s="72" customFormat="1" ht="129.75" customHeight="1" x14ac:dyDescent="0.3">
      <c r="A49" s="6" t="s">
        <v>85</v>
      </c>
      <c r="B49" s="54" t="s">
        <v>65</v>
      </c>
      <c r="C49" s="25"/>
      <c r="D49" s="26"/>
      <c r="E49" s="41"/>
      <c r="F49" s="66"/>
    </row>
    <row r="50" spans="1:6" ht="18.75" customHeight="1" x14ac:dyDescent="0.3">
      <c r="A50" s="6"/>
      <c r="B50" s="54" t="s">
        <v>128</v>
      </c>
      <c r="C50" s="25" t="s">
        <v>40</v>
      </c>
      <c r="D50" s="26">
        <v>4</v>
      </c>
      <c r="E50" s="23"/>
      <c r="F50" s="36" t="str">
        <f t="shared" ref="F50:F51" si="15">IF(E50&lt;&gt;0,IF(D50&lt;&gt;"",D50*E50,E50),"")</f>
        <v/>
      </c>
    </row>
    <row r="51" spans="1:6" ht="19.5" customHeight="1" x14ac:dyDescent="0.3">
      <c r="A51" s="6"/>
      <c r="B51" s="54" t="s">
        <v>129</v>
      </c>
      <c r="C51" s="25" t="s">
        <v>40</v>
      </c>
      <c r="D51" s="26">
        <v>1</v>
      </c>
      <c r="E51" s="23"/>
      <c r="F51" s="36" t="str">
        <f t="shared" si="15"/>
        <v/>
      </c>
    </row>
    <row r="52" spans="1:6" ht="19.5" customHeight="1" x14ac:dyDescent="0.3">
      <c r="A52" s="6"/>
      <c r="B52" s="54" t="s">
        <v>154</v>
      </c>
      <c r="C52" s="25" t="s">
        <v>40</v>
      </c>
      <c r="D52" s="26">
        <v>1</v>
      </c>
      <c r="E52" s="23"/>
      <c r="F52" s="36" t="str">
        <f t="shared" ref="F52" si="16">IF(E52&lt;&gt;0,IF(D52&lt;&gt;"",D52*E52,E52),"")</f>
        <v/>
      </c>
    </row>
    <row r="53" spans="1:6" ht="19.5" customHeight="1" x14ac:dyDescent="0.3">
      <c r="A53" s="6"/>
      <c r="B53" s="54" t="s">
        <v>159</v>
      </c>
      <c r="C53" s="25" t="s">
        <v>40</v>
      </c>
      <c r="D53" s="26">
        <v>4</v>
      </c>
      <c r="E53" s="23"/>
      <c r="F53" s="36" t="str">
        <f t="shared" ref="F53" si="17">IF(E53&lt;&gt;0,IF(D53&lt;&gt;"",D53*E53,E53),"")</f>
        <v/>
      </c>
    </row>
    <row r="54" spans="1:6" ht="16.2" customHeight="1" x14ac:dyDescent="0.3">
      <c r="A54" s="18"/>
    </row>
    <row r="55" spans="1:6" ht="43.5" customHeight="1" x14ac:dyDescent="0.3">
      <c r="A55" s="1" t="s">
        <v>94</v>
      </c>
      <c r="B55" s="54" t="s">
        <v>130</v>
      </c>
      <c r="C55" s="5" t="s">
        <v>40</v>
      </c>
      <c r="D55" s="19">
        <v>1</v>
      </c>
      <c r="E55" s="40"/>
      <c r="F55" s="36" t="str">
        <f t="shared" ref="F55" si="18">IF(E55&lt;&gt;0,IF(D55&lt;&gt;"",D55*E55,E55),"")</f>
        <v/>
      </c>
    </row>
    <row r="56" spans="1:6" ht="17.25" customHeight="1" x14ac:dyDescent="0.3">
      <c r="B56" s="54"/>
      <c r="C56" s="5"/>
      <c r="D56" s="19"/>
      <c r="E56" s="40"/>
    </row>
    <row r="57" spans="1:6" ht="106.5" customHeight="1" x14ac:dyDescent="0.3">
      <c r="A57" s="1" t="s">
        <v>95</v>
      </c>
      <c r="B57" s="54" t="s">
        <v>163</v>
      </c>
      <c r="C57" s="5" t="s">
        <v>131</v>
      </c>
      <c r="D57" s="2">
        <v>22.6</v>
      </c>
      <c r="E57" s="40"/>
      <c r="F57" s="36" t="str">
        <f t="shared" ref="F57" si="19">IF(E57&lt;&gt;0,IF(D57&lt;&gt;"",D57*E57,E57),"")</f>
        <v/>
      </c>
    </row>
    <row r="58" spans="1:6" ht="19.5" customHeight="1" x14ac:dyDescent="0.3">
      <c r="B58" s="54"/>
      <c r="C58" s="5"/>
      <c r="D58" s="19"/>
      <c r="E58" s="40"/>
    </row>
    <row r="59" spans="1:6" ht="79.2" x14ac:dyDescent="0.3">
      <c r="A59" s="1" t="s">
        <v>96</v>
      </c>
      <c r="B59" s="54" t="s">
        <v>155</v>
      </c>
      <c r="C59" s="20"/>
      <c r="D59" s="20"/>
      <c r="E59" s="20"/>
      <c r="F59" s="20"/>
    </row>
    <row r="60" spans="1:6" ht="19.5" customHeight="1" x14ac:dyDescent="0.3">
      <c r="B60" s="54" t="s">
        <v>126</v>
      </c>
      <c r="C60" s="5" t="s">
        <v>14</v>
      </c>
      <c r="D60" s="19">
        <v>4.5199999999999996</v>
      </c>
      <c r="E60" s="40"/>
      <c r="F60" s="36" t="str">
        <f t="shared" ref="F60" si="20">IF(E60&lt;&gt;0,IF(D60&lt;&gt;"",D60*E60,E60),"")</f>
        <v/>
      </c>
    </row>
    <row r="61" spans="1:6" ht="19.5" customHeight="1" thickBot="1" x14ac:dyDescent="0.35">
      <c r="B61" s="54"/>
      <c r="C61" s="5"/>
      <c r="D61" s="19"/>
      <c r="E61" s="40"/>
    </row>
    <row r="62" spans="1:6" ht="16.2" customHeight="1" thickBot="1" x14ac:dyDescent="0.35">
      <c r="B62" s="53" t="s">
        <v>45</v>
      </c>
      <c r="C62" s="31"/>
      <c r="D62" s="80"/>
      <c r="E62" s="27" t="s">
        <v>172</v>
      </c>
      <c r="F62" s="44">
        <f>SUM(F24:F61)</f>
        <v>0</v>
      </c>
    </row>
    <row r="63" spans="1:6" ht="16.2" customHeight="1" x14ac:dyDescent="0.3"/>
    <row r="64" spans="1:6" ht="16.2" customHeight="1" x14ac:dyDescent="0.3">
      <c r="B64" s="51" t="s">
        <v>50</v>
      </c>
    </row>
    <row r="65" spans="1:6" ht="16.2" customHeight="1" x14ac:dyDescent="0.3"/>
    <row r="66" spans="1:6" ht="119.25" customHeight="1" x14ac:dyDescent="0.3">
      <c r="A66" s="1" t="s">
        <v>5</v>
      </c>
      <c r="B66" s="55" t="s">
        <v>118</v>
      </c>
      <c r="C66" s="25" t="s">
        <v>75</v>
      </c>
      <c r="D66" s="26">
        <v>6.33</v>
      </c>
      <c r="E66" s="26"/>
      <c r="F66" s="36" t="str">
        <f t="shared" ref="F66" si="21">IF(E66&lt;&gt;0,IF(D66&lt;&gt;"",D66*E66,E66),"")</f>
        <v/>
      </c>
    </row>
    <row r="67" spans="1:6" ht="16.2" customHeight="1" x14ac:dyDescent="0.3"/>
    <row r="68" spans="1:6" ht="39.6" x14ac:dyDescent="0.3">
      <c r="A68" s="17" t="s">
        <v>6</v>
      </c>
      <c r="B68" s="55" t="s">
        <v>76</v>
      </c>
      <c r="C68" s="25" t="s">
        <v>13</v>
      </c>
      <c r="D68" s="26">
        <v>52.21</v>
      </c>
      <c r="E68" s="26"/>
      <c r="F68" s="36" t="str">
        <f t="shared" ref="F68" si="22">IF(E68&lt;&gt;0,IF(D68&lt;&gt;"",D68*E68,E68),"")</f>
        <v/>
      </c>
    </row>
    <row r="69" spans="1:6" x14ac:dyDescent="0.3">
      <c r="A69" s="17"/>
      <c r="B69" s="55"/>
      <c r="C69" s="25"/>
      <c r="D69" s="26"/>
      <c r="E69" s="26"/>
    </row>
    <row r="70" spans="1:6" ht="56.25" customHeight="1" x14ac:dyDescent="0.3">
      <c r="A70" s="18" t="s">
        <v>7</v>
      </c>
      <c r="B70" s="52" t="s">
        <v>119</v>
      </c>
      <c r="C70" s="25" t="s">
        <v>75</v>
      </c>
      <c r="D70" s="66">
        <v>4.18</v>
      </c>
      <c r="F70" s="36" t="str">
        <f t="shared" ref="F70:F74" si="23">IF(E70&lt;&gt;0,IF(D70&lt;&gt;"",D70*E70,E70),"")</f>
        <v/>
      </c>
    </row>
    <row r="71" spans="1:6" s="99" customFormat="1" ht="23.7" customHeight="1" x14ac:dyDescent="0.3">
      <c r="A71" s="100"/>
      <c r="B71" s="103"/>
      <c r="C71" s="101"/>
      <c r="D71" s="104"/>
      <c r="E71" s="102"/>
      <c r="F71" s="110" t="str">
        <f t="shared" si="23"/>
        <v/>
      </c>
    </row>
    <row r="72" spans="1:6" s="99" customFormat="1" ht="37.35" customHeight="1" x14ac:dyDescent="0.3">
      <c r="A72" s="111" t="s">
        <v>8</v>
      </c>
      <c r="B72" s="112" t="s">
        <v>170</v>
      </c>
      <c r="C72" s="113" t="s">
        <v>40</v>
      </c>
      <c r="D72" s="114">
        <v>5</v>
      </c>
      <c r="E72" s="114"/>
      <c r="F72" s="110" t="str">
        <f t="shared" si="23"/>
        <v/>
      </c>
    </row>
    <row r="73" spans="1:6" s="99" customFormat="1" ht="18.45" customHeight="1" x14ac:dyDescent="0.3">
      <c r="A73" s="111"/>
      <c r="B73" s="112"/>
      <c r="C73" s="113"/>
      <c r="D73" s="114"/>
      <c r="E73" s="114"/>
      <c r="F73" s="110" t="str">
        <f t="shared" si="23"/>
        <v/>
      </c>
    </row>
    <row r="74" spans="1:6" ht="79.650000000000006" customHeight="1" x14ac:dyDescent="0.3">
      <c r="A74" s="111" t="s">
        <v>15</v>
      </c>
      <c r="B74" s="112" t="s">
        <v>171</v>
      </c>
      <c r="C74" s="113" t="s">
        <v>40</v>
      </c>
      <c r="D74" s="114">
        <v>5</v>
      </c>
      <c r="E74" s="114"/>
      <c r="F74" s="110" t="str">
        <f t="shared" si="23"/>
        <v/>
      </c>
    </row>
    <row r="75" spans="1:6" s="109" customFormat="1" ht="16.350000000000001" customHeight="1" thickBot="1" x14ac:dyDescent="0.35">
      <c r="A75" s="111"/>
      <c r="B75" s="112"/>
      <c r="C75" s="113"/>
      <c r="D75" s="114"/>
      <c r="E75" s="114"/>
      <c r="F75" s="115"/>
    </row>
    <row r="76" spans="1:6" ht="18.75" customHeight="1" thickBot="1" x14ac:dyDescent="0.35">
      <c r="A76" s="17"/>
      <c r="B76" s="53" t="s">
        <v>51</v>
      </c>
      <c r="C76" s="31"/>
      <c r="D76" s="80"/>
      <c r="E76" s="27" t="s">
        <v>172</v>
      </c>
      <c r="F76" s="44">
        <f>SUM(F66:F74)</f>
        <v>0</v>
      </c>
    </row>
    <row r="77" spans="1:6" ht="16.2" customHeight="1" x14ac:dyDescent="0.3"/>
    <row r="78" spans="1:6" ht="13.8" x14ac:dyDescent="0.3">
      <c r="B78" s="51" t="s">
        <v>52</v>
      </c>
    </row>
    <row r="79" spans="1:6" s="14" customFormat="1" x14ac:dyDescent="0.3">
      <c r="A79" s="17"/>
      <c r="B79" s="55"/>
      <c r="C79" s="25"/>
      <c r="D79" s="26"/>
      <c r="E79" s="26"/>
      <c r="F79" s="36"/>
    </row>
    <row r="80" spans="1:6" s="14" customFormat="1" ht="87" customHeight="1" x14ac:dyDescent="0.3">
      <c r="A80" s="17" t="s">
        <v>5</v>
      </c>
      <c r="B80" s="55" t="s">
        <v>164</v>
      </c>
      <c r="C80" s="25" t="s">
        <v>13</v>
      </c>
      <c r="D80" s="26">
        <v>96.05</v>
      </c>
      <c r="E80" s="26"/>
      <c r="F80" s="36" t="str">
        <f t="shared" ref="F80" si="24">IF(E80&lt;&gt;0,IF(D80&lt;&gt;"",D80*E80,E80),"")</f>
        <v/>
      </c>
    </row>
    <row r="81" spans="1:6" s="14" customFormat="1" x14ac:dyDescent="0.3">
      <c r="A81" s="17"/>
      <c r="B81" s="55"/>
      <c r="C81" s="25"/>
      <c r="D81" s="26"/>
      <c r="E81" s="26"/>
      <c r="F81" s="36"/>
    </row>
    <row r="82" spans="1:6" s="14" customFormat="1" ht="159.75" customHeight="1" x14ac:dyDescent="0.3">
      <c r="A82" s="17" t="s">
        <v>6</v>
      </c>
      <c r="B82" s="55" t="s">
        <v>162</v>
      </c>
      <c r="C82" s="25" t="s">
        <v>13</v>
      </c>
      <c r="D82" s="26">
        <v>164.44</v>
      </c>
      <c r="E82" s="26"/>
      <c r="F82" s="36" t="str">
        <f t="shared" ref="F82" si="25">IF(E82&lt;&gt;0,IF(D82&lt;&gt;"",D82*E82,E82),"")</f>
        <v/>
      </c>
    </row>
    <row r="83" spans="1:6" s="14" customFormat="1" x14ac:dyDescent="0.3">
      <c r="A83" s="17"/>
      <c r="B83" s="55"/>
      <c r="C83" s="25"/>
      <c r="D83" s="26"/>
      <c r="E83" s="26"/>
      <c r="F83" s="36"/>
    </row>
    <row r="84" spans="1:6" s="14" customFormat="1" ht="76.5" customHeight="1" x14ac:dyDescent="0.3">
      <c r="A84" s="17" t="s">
        <v>7</v>
      </c>
      <c r="B84" s="55" t="s">
        <v>69</v>
      </c>
      <c r="C84" s="25" t="s">
        <v>40</v>
      </c>
      <c r="D84" s="26">
        <v>6</v>
      </c>
      <c r="E84" s="26"/>
      <c r="F84" s="36" t="str">
        <f t="shared" ref="F84" si="26">IF(E84&lt;&gt;0,IF(D84&lt;&gt;"",D84*E84,E84),"")</f>
        <v/>
      </c>
    </row>
    <row r="85" spans="1:6" s="14" customFormat="1" x14ac:dyDescent="0.3">
      <c r="A85" s="17"/>
      <c r="B85" s="55"/>
      <c r="C85" s="25"/>
      <c r="D85" s="26"/>
      <c r="E85" s="26"/>
      <c r="F85" s="36"/>
    </row>
    <row r="86" spans="1:6" s="14" customFormat="1" ht="42" customHeight="1" x14ac:dyDescent="0.3">
      <c r="A86" s="17" t="s">
        <v>8</v>
      </c>
      <c r="B86" s="55" t="s">
        <v>48</v>
      </c>
      <c r="C86" s="25" t="s">
        <v>40</v>
      </c>
      <c r="D86" s="26">
        <v>6</v>
      </c>
      <c r="E86" s="26"/>
      <c r="F86" s="36" t="str">
        <f t="shared" ref="F86" si="27">IF(E86&lt;&gt;0,IF(D86&lt;&gt;"",D86*E86,E86),"")</f>
        <v/>
      </c>
    </row>
    <row r="87" spans="1:6" s="14" customFormat="1" x14ac:dyDescent="0.3">
      <c r="A87" s="17"/>
      <c r="B87" s="55"/>
      <c r="C87" s="25"/>
      <c r="D87" s="26"/>
      <c r="E87" s="26"/>
      <c r="F87" s="36"/>
    </row>
    <row r="88" spans="1:6" s="14" customFormat="1" ht="60.75" customHeight="1" x14ac:dyDescent="0.3">
      <c r="A88" s="17" t="s">
        <v>15</v>
      </c>
      <c r="B88" s="55" t="s">
        <v>120</v>
      </c>
      <c r="C88" s="25" t="s">
        <v>40</v>
      </c>
      <c r="D88" s="26">
        <v>20</v>
      </c>
      <c r="E88" s="26"/>
      <c r="F88" s="36" t="str">
        <f t="shared" ref="F88" si="28">IF(E88&lt;&gt;0,IF(D88&lt;&gt;"",D88*E88,E88),"")</f>
        <v/>
      </c>
    </row>
    <row r="89" spans="1:6" s="14" customFormat="1" x14ac:dyDescent="0.3">
      <c r="A89" s="17"/>
      <c r="B89" s="55"/>
      <c r="C89" s="25"/>
      <c r="D89" s="26"/>
      <c r="E89" s="26"/>
      <c r="F89" s="36"/>
    </row>
    <row r="90" spans="1:6" s="14" customFormat="1" ht="79.2" x14ac:dyDescent="0.3">
      <c r="A90" s="17" t="s">
        <v>16</v>
      </c>
      <c r="B90" s="55" t="s">
        <v>132</v>
      </c>
      <c r="C90" s="25" t="s">
        <v>40</v>
      </c>
      <c r="D90" s="26">
        <v>5</v>
      </c>
      <c r="E90" s="26"/>
      <c r="F90" s="36" t="str">
        <f t="shared" ref="F90" si="29">IF(E90&lt;&gt;0,IF(D90&lt;&gt;"",D90*E90,E90),"")</f>
        <v/>
      </c>
    </row>
    <row r="91" spans="1:6" s="14" customFormat="1" x14ac:dyDescent="0.3">
      <c r="A91" s="17"/>
      <c r="B91" s="55"/>
      <c r="C91" s="25"/>
      <c r="D91" s="26"/>
      <c r="E91" s="26"/>
      <c r="F91" s="36"/>
    </row>
    <row r="92" spans="1:6" s="14" customFormat="1" ht="92.4" x14ac:dyDescent="0.3">
      <c r="A92" s="17" t="s">
        <v>39</v>
      </c>
      <c r="B92" s="55" t="s">
        <v>100</v>
      </c>
      <c r="C92" s="25" t="s">
        <v>131</v>
      </c>
      <c r="D92" s="26">
        <v>5</v>
      </c>
      <c r="E92" s="26"/>
      <c r="F92" s="36" t="str">
        <f t="shared" ref="F92" si="30">IF(E92&lt;&gt;0,IF(D92&lt;&gt;"",D92*E92,E92),"")</f>
        <v/>
      </c>
    </row>
    <row r="93" spans="1:6" s="14" customFormat="1" x14ac:dyDescent="0.3">
      <c r="A93" s="17"/>
      <c r="B93" s="55"/>
      <c r="C93" s="25"/>
      <c r="D93" s="26"/>
      <c r="E93" s="26"/>
      <c r="F93" s="36"/>
    </row>
    <row r="94" spans="1:6" s="16" customFormat="1" ht="102.75" customHeight="1" x14ac:dyDescent="0.3">
      <c r="A94" s="17" t="s">
        <v>80</v>
      </c>
      <c r="B94" s="55" t="s">
        <v>98</v>
      </c>
      <c r="C94" s="25" t="s">
        <v>13</v>
      </c>
      <c r="D94" s="26">
        <v>0.9</v>
      </c>
      <c r="E94" s="26"/>
      <c r="F94" s="66" t="str">
        <f t="shared" ref="F94" si="31">IF(E94&lt;&gt;0,IF(D94&lt;&gt;"",D94*E94,E94),"")</f>
        <v/>
      </c>
    </row>
    <row r="95" spans="1:6" s="16" customFormat="1" ht="17.25" customHeight="1" x14ac:dyDescent="0.3">
      <c r="A95" s="17"/>
      <c r="B95" s="55"/>
      <c r="C95" s="25"/>
      <c r="D95" s="26"/>
      <c r="E95" s="26"/>
      <c r="F95" s="66"/>
    </row>
    <row r="96" spans="1:6" s="16" customFormat="1" ht="79.2" x14ac:dyDescent="0.3">
      <c r="A96" s="17" t="s">
        <v>85</v>
      </c>
      <c r="B96" s="55" t="s">
        <v>157</v>
      </c>
      <c r="C96" s="25" t="s">
        <v>40</v>
      </c>
      <c r="D96" s="26">
        <v>1</v>
      </c>
      <c r="E96" s="26"/>
      <c r="F96" s="66" t="str">
        <f t="shared" ref="F96:F98" si="32">IF(E96&lt;&gt;0,IF(D96&lt;&gt;"",D96*E96,E96),"")</f>
        <v/>
      </c>
    </row>
    <row r="97" spans="1:6" s="14" customFormat="1" x14ac:dyDescent="0.3">
      <c r="A97" s="17"/>
      <c r="B97" s="55"/>
      <c r="C97" s="25"/>
      <c r="D97" s="26"/>
      <c r="E97" s="26"/>
      <c r="F97" s="104" t="str">
        <f t="shared" si="32"/>
        <v/>
      </c>
    </row>
    <row r="98" spans="1:6" s="94" customFormat="1" ht="52.8" x14ac:dyDescent="0.3">
      <c r="A98" s="108" t="s">
        <v>94</v>
      </c>
      <c r="B98" s="105" t="s">
        <v>169</v>
      </c>
      <c r="C98" s="106" t="s">
        <v>40</v>
      </c>
      <c r="D98" s="107">
        <v>1</v>
      </c>
      <c r="E98" s="107"/>
      <c r="F98" s="104" t="str">
        <f t="shared" si="32"/>
        <v/>
      </c>
    </row>
    <row r="99" spans="1:6" s="94" customFormat="1" ht="13.8" thickBot="1" x14ac:dyDescent="0.35">
      <c r="A99" s="17"/>
      <c r="B99" s="98"/>
      <c r="C99" s="95"/>
      <c r="D99" s="96"/>
      <c r="E99" s="96"/>
      <c r="F99" s="97"/>
    </row>
    <row r="100" spans="1:6" ht="13.8" thickBot="1" x14ac:dyDescent="0.35">
      <c r="B100" s="53" t="s">
        <v>57</v>
      </c>
      <c r="C100" s="31"/>
      <c r="D100" s="80"/>
      <c r="E100" s="27" t="s">
        <v>172</v>
      </c>
      <c r="F100" s="44">
        <f>SUM(F79:F98)</f>
        <v>0</v>
      </c>
    </row>
    <row r="101" spans="1:6" ht="15.75" customHeight="1" x14ac:dyDescent="0.3"/>
    <row r="102" spans="1:6" ht="26.25" customHeight="1" x14ac:dyDescent="0.3">
      <c r="B102" s="51" t="s">
        <v>53</v>
      </c>
    </row>
    <row r="103" spans="1:6" ht="105.6" x14ac:dyDescent="0.3">
      <c r="A103" s="7" t="s">
        <v>5</v>
      </c>
      <c r="B103" s="52" t="s">
        <v>81</v>
      </c>
      <c r="C103" s="5" t="s">
        <v>41</v>
      </c>
      <c r="D103" s="26">
        <v>129.91999999999999</v>
      </c>
      <c r="E103" s="19"/>
      <c r="F103" s="36" t="str">
        <f>IF(E103&lt;&gt;0,IF(D103&lt;&gt;"",D103*E103,E103),"")</f>
        <v/>
      </c>
    </row>
    <row r="104" spans="1:6" ht="18" customHeight="1" x14ac:dyDescent="0.3">
      <c r="A104" s="7"/>
      <c r="C104" s="5"/>
      <c r="D104" s="26"/>
      <c r="E104" s="19"/>
      <c r="F104" s="36" t="str">
        <f t="shared" ref="F104" si="33">IF(E104&lt;&gt;0,IF(D104&lt;&gt;"",D104*E104,E104),"")</f>
        <v/>
      </c>
    </row>
    <row r="105" spans="1:6" ht="345" customHeight="1" x14ac:dyDescent="0.3">
      <c r="A105" s="7" t="s">
        <v>6</v>
      </c>
      <c r="B105" s="52" t="s">
        <v>134</v>
      </c>
      <c r="C105" s="5"/>
      <c r="D105" s="26"/>
      <c r="E105" s="19"/>
      <c r="F105" s="36" t="str">
        <f t="shared" ref="F105" si="34">IF(E105&lt;&gt;0,IF(D105&lt;&gt;"",D105*E105,E105),"")</f>
        <v/>
      </c>
    </row>
    <row r="106" spans="1:6" ht="26.4" x14ac:dyDescent="0.3">
      <c r="A106" s="7"/>
      <c r="B106" s="52" t="s">
        <v>133</v>
      </c>
      <c r="C106" s="5" t="s">
        <v>41</v>
      </c>
      <c r="D106" s="26">
        <v>180.93</v>
      </c>
      <c r="E106" s="19"/>
      <c r="F106" s="36" t="str">
        <f t="shared" ref="F106" si="35">IF(E106&lt;&gt;0,IF(D106&lt;&gt;"",D106*E106,E106),"")</f>
        <v/>
      </c>
    </row>
    <row r="107" spans="1:6" x14ac:dyDescent="0.3">
      <c r="A107" s="7"/>
      <c r="B107" s="52" t="s">
        <v>135</v>
      </c>
      <c r="C107" s="5" t="s">
        <v>41</v>
      </c>
      <c r="D107" s="26">
        <v>28.1</v>
      </c>
      <c r="E107" s="19"/>
      <c r="F107" s="36" t="str">
        <f t="shared" ref="F107" si="36">IF(E107&lt;&gt;0,IF(D107&lt;&gt;"",D107*E107,E107),"")</f>
        <v/>
      </c>
    </row>
    <row r="108" spans="1:6" x14ac:dyDescent="0.3">
      <c r="A108" s="7"/>
      <c r="B108" s="52" t="s">
        <v>136</v>
      </c>
      <c r="C108" s="5" t="s">
        <v>41</v>
      </c>
      <c r="D108" s="26">
        <v>13.56</v>
      </c>
      <c r="E108" s="19"/>
      <c r="F108" s="36" t="str">
        <f>IF(E108&lt;&gt;0,IF(D108&lt;&gt;"",D108*E108,E108),"")</f>
        <v/>
      </c>
    </row>
    <row r="109" spans="1:6" s="16" customFormat="1" ht="26.4" x14ac:dyDescent="0.3">
      <c r="A109" s="17"/>
      <c r="B109" s="55" t="s">
        <v>165</v>
      </c>
      <c r="C109" s="25" t="s">
        <v>41</v>
      </c>
      <c r="D109" s="26">
        <v>59.86</v>
      </c>
      <c r="E109" s="26"/>
      <c r="F109" s="66" t="str">
        <f>IF(E109&lt;&gt;0,IF(D109&lt;&gt;"",D109*E109,E109),"")</f>
        <v/>
      </c>
    </row>
    <row r="110" spans="1:6" ht="13.5" customHeight="1" x14ac:dyDescent="0.3">
      <c r="A110" s="7"/>
      <c r="C110" s="5"/>
      <c r="D110" s="26"/>
      <c r="E110" s="19"/>
    </row>
    <row r="111" spans="1:6" s="22" customFormat="1" ht="201.75" customHeight="1" x14ac:dyDescent="0.3">
      <c r="A111" s="21" t="s">
        <v>7</v>
      </c>
      <c r="B111" s="67" t="s">
        <v>137</v>
      </c>
      <c r="C111" s="32"/>
      <c r="D111" s="81"/>
      <c r="E111" s="42"/>
      <c r="F111" s="36" t="str">
        <f>IF(E111&lt;&gt;0,IF(D111&lt;&gt;"",D111*E111,E111),"")</f>
        <v/>
      </c>
    </row>
    <row r="112" spans="1:6" s="22" customFormat="1" ht="114" customHeight="1" x14ac:dyDescent="0.3">
      <c r="A112" s="21"/>
      <c r="B112" s="67" t="s">
        <v>62</v>
      </c>
      <c r="C112" s="32"/>
      <c r="D112" s="81"/>
      <c r="E112" s="42"/>
      <c r="F112" s="36"/>
    </row>
    <row r="113" spans="1:6" s="22" customFormat="1" ht="142.5" customHeight="1" x14ac:dyDescent="0.3">
      <c r="A113" s="21"/>
      <c r="B113" s="68" t="s">
        <v>63</v>
      </c>
      <c r="C113" s="32"/>
      <c r="D113" s="81"/>
      <c r="E113" s="42"/>
      <c r="F113" s="36"/>
    </row>
    <row r="114" spans="1:6" s="22" customFormat="1" ht="161.25" customHeight="1" x14ac:dyDescent="0.3">
      <c r="A114" s="21"/>
      <c r="B114" s="68" t="s">
        <v>78</v>
      </c>
      <c r="C114" s="32"/>
      <c r="D114" s="81"/>
      <c r="E114" s="42"/>
      <c r="F114" s="36"/>
    </row>
    <row r="115" spans="1:6" s="20" customFormat="1" x14ac:dyDescent="0.3">
      <c r="A115" s="18"/>
      <c r="B115" s="52" t="s">
        <v>138</v>
      </c>
      <c r="C115" s="5" t="s">
        <v>41</v>
      </c>
      <c r="D115" s="26">
        <v>1196.6400000000001</v>
      </c>
      <c r="E115" s="19"/>
      <c r="F115" s="36" t="str">
        <f>IF(E115&lt;&gt;0,IF(D115&lt;&gt;"",D115*E115,E115),"")</f>
        <v/>
      </c>
    </row>
    <row r="116" spans="1:6" s="20" customFormat="1" ht="26.4" x14ac:dyDescent="0.3">
      <c r="A116" s="18"/>
      <c r="B116" s="52" t="s">
        <v>139</v>
      </c>
      <c r="C116" s="5" t="s">
        <v>41</v>
      </c>
      <c r="D116" s="26">
        <v>353.48</v>
      </c>
      <c r="E116" s="19"/>
      <c r="F116" s="36" t="str">
        <f>IF(E116&lt;&gt;0,IF(D116&lt;&gt;"",D116*E116,E116),"")</f>
        <v/>
      </c>
    </row>
    <row r="117" spans="1:6" s="20" customFormat="1" ht="26.4" x14ac:dyDescent="0.3">
      <c r="A117" s="18"/>
      <c r="B117" s="52" t="s">
        <v>140</v>
      </c>
      <c r="C117" s="5" t="s">
        <v>41</v>
      </c>
      <c r="D117" s="26">
        <v>233.16</v>
      </c>
      <c r="E117" s="19"/>
      <c r="F117" s="36" t="str">
        <f>IF(E117&lt;&gt;0,IF(D117&lt;&gt;"",D117*E117,E117),"")</f>
        <v/>
      </c>
    </row>
    <row r="118" spans="1:6" s="20" customFormat="1" x14ac:dyDescent="0.3">
      <c r="A118" s="18"/>
      <c r="B118" s="55" t="s">
        <v>77</v>
      </c>
      <c r="C118" s="5" t="s">
        <v>14</v>
      </c>
      <c r="D118" s="26">
        <v>862.48</v>
      </c>
      <c r="E118" s="19"/>
      <c r="F118" s="36" t="str">
        <f>IF(E118&lt;&gt;0,IF(D118&lt;&gt;"",D118*E118,E118),"")</f>
        <v/>
      </c>
    </row>
    <row r="119" spans="1:6" s="20" customFormat="1" x14ac:dyDescent="0.3">
      <c r="A119" s="18"/>
      <c r="B119" s="52"/>
      <c r="C119" s="5"/>
      <c r="D119" s="26"/>
      <c r="E119" s="19"/>
      <c r="F119" s="36"/>
    </row>
    <row r="120" spans="1:6" ht="148.5" customHeight="1" x14ac:dyDescent="0.3">
      <c r="A120" s="7" t="s">
        <v>8</v>
      </c>
      <c r="B120" s="55" t="s">
        <v>86</v>
      </c>
      <c r="C120" s="25" t="s">
        <v>41</v>
      </c>
      <c r="D120" s="26">
        <v>1942.05</v>
      </c>
      <c r="E120" s="66"/>
      <c r="F120" s="36" t="str">
        <f>IF(E120&lt;&gt;0,IF(D120&lt;&gt;"",D120*E120,E120),"")</f>
        <v/>
      </c>
    </row>
    <row r="121" spans="1:6" ht="16.2" customHeight="1" x14ac:dyDescent="0.3">
      <c r="B121" s="57"/>
      <c r="C121" s="25"/>
      <c r="D121" s="26"/>
      <c r="F121" s="36" t="str">
        <f>IF(E121&lt;&gt;0,IF(D121&lt;&gt;"",D121*E121,E121),"")</f>
        <v/>
      </c>
    </row>
    <row r="122" spans="1:6" ht="105.6" x14ac:dyDescent="0.3">
      <c r="A122" s="7" t="s">
        <v>15</v>
      </c>
      <c r="B122" s="55" t="s">
        <v>141</v>
      </c>
      <c r="C122" s="25"/>
      <c r="D122" s="26"/>
    </row>
    <row r="123" spans="1:6" x14ac:dyDescent="0.3">
      <c r="A123" s="7"/>
      <c r="B123" s="86" t="s">
        <v>142</v>
      </c>
      <c r="C123" s="25" t="s">
        <v>13</v>
      </c>
      <c r="D123" s="26">
        <v>775.56</v>
      </c>
      <c r="F123" s="36" t="str">
        <f>IF(E123&lt;&gt;0,IF(D123&lt;&gt;"",D123*E123,E123),"")</f>
        <v/>
      </c>
    </row>
    <row r="124" spans="1:6" x14ac:dyDescent="0.3">
      <c r="A124" s="7"/>
      <c r="B124" s="86" t="s">
        <v>143</v>
      </c>
      <c r="C124" s="25" t="s">
        <v>13</v>
      </c>
      <c r="D124" s="26">
        <v>86.92</v>
      </c>
      <c r="F124" s="36" t="str">
        <f>IF(E124&lt;&gt;0,IF(D124&lt;&gt;"",D124*E124,E124),"")</f>
        <v/>
      </c>
    </row>
    <row r="125" spans="1:6" ht="16.2" customHeight="1" x14ac:dyDescent="0.3">
      <c r="B125" s="57"/>
      <c r="C125" s="25"/>
      <c r="D125" s="26"/>
      <c r="F125" s="36" t="str">
        <f>IF(E125&lt;&gt;0,IF(D125&lt;&gt;"",D125*E125,E125),"")</f>
        <v/>
      </c>
    </row>
    <row r="126" spans="1:6" ht="117" customHeight="1" x14ac:dyDescent="0.3">
      <c r="A126" s="7" t="s">
        <v>16</v>
      </c>
      <c r="B126" s="52" t="s">
        <v>79</v>
      </c>
      <c r="C126" s="25" t="s">
        <v>41</v>
      </c>
      <c r="D126" s="26">
        <v>194.48</v>
      </c>
      <c r="F126" s="36" t="str">
        <f>IF(E126&lt;&gt;0,IF(D126&lt;&gt;"",D126*E126,E126),"")</f>
        <v/>
      </c>
    </row>
    <row r="127" spans="1:6" x14ac:dyDescent="0.3">
      <c r="A127" s="7"/>
      <c r="C127" s="25"/>
      <c r="D127" s="26"/>
    </row>
    <row r="128" spans="1:6" ht="98.25" customHeight="1" x14ac:dyDescent="0.3">
      <c r="A128" s="7" t="s">
        <v>39</v>
      </c>
      <c r="B128" s="55" t="s">
        <v>144</v>
      </c>
      <c r="C128" s="25" t="s">
        <v>41</v>
      </c>
      <c r="D128" s="26">
        <v>70.78</v>
      </c>
      <c r="E128" s="66"/>
      <c r="F128" s="36" t="str">
        <f>IF(E128&lt;&gt;0,IF(D128&lt;&gt;"",D128*E128,E128),"")</f>
        <v/>
      </c>
    </row>
    <row r="129" spans="1:6" ht="15" customHeight="1" thickBot="1" x14ac:dyDescent="0.35">
      <c r="A129" s="7"/>
      <c r="C129" s="25"/>
      <c r="D129" s="26"/>
    </row>
    <row r="130" spans="1:6" ht="16.2" customHeight="1" thickBot="1" x14ac:dyDescent="0.35">
      <c r="B130" s="53" t="s">
        <v>54</v>
      </c>
      <c r="C130" s="31"/>
      <c r="D130" s="80"/>
      <c r="E130" s="27" t="s">
        <v>172</v>
      </c>
      <c r="F130" s="44">
        <f>SUM(F103:F129)</f>
        <v>0</v>
      </c>
    </row>
    <row r="131" spans="1:6" ht="16.2" customHeight="1" x14ac:dyDescent="0.3">
      <c r="B131" s="49"/>
      <c r="C131" s="31"/>
      <c r="E131" s="27"/>
      <c r="F131" s="37"/>
    </row>
    <row r="132" spans="1:6" ht="20.25" customHeight="1" x14ac:dyDescent="0.3">
      <c r="B132" s="51" t="s">
        <v>55</v>
      </c>
    </row>
    <row r="133" spans="1:6" x14ac:dyDescent="0.3">
      <c r="B133" s="49" t="s">
        <v>66</v>
      </c>
      <c r="C133" s="31"/>
    </row>
    <row r="134" spans="1:6" ht="16.2" customHeight="1" x14ac:dyDescent="0.3">
      <c r="B134" s="49"/>
      <c r="C134" s="31"/>
    </row>
    <row r="135" spans="1:6" ht="52.8" x14ac:dyDescent="0.3">
      <c r="A135" s="1" t="s">
        <v>5</v>
      </c>
      <c r="B135" s="52" t="s">
        <v>121</v>
      </c>
      <c r="C135" s="5" t="s">
        <v>41</v>
      </c>
      <c r="D135" s="66">
        <v>413.41</v>
      </c>
      <c r="F135" s="36" t="str">
        <f t="shared" ref="F135:F140" si="37">IF(E135&lt;&gt;0,IF(D135&lt;&gt;"",D135*E135,E135),"")</f>
        <v/>
      </c>
    </row>
    <row r="136" spans="1:6" ht="16.2" customHeight="1" x14ac:dyDescent="0.3">
      <c r="C136" s="5"/>
      <c r="F136" s="36" t="str">
        <f t="shared" si="37"/>
        <v/>
      </c>
    </row>
    <row r="137" spans="1:6" ht="310.5" customHeight="1" x14ac:dyDescent="0.3">
      <c r="A137" s="1" t="s">
        <v>6</v>
      </c>
      <c r="B137" s="58" t="s">
        <v>145</v>
      </c>
      <c r="C137" s="5" t="s">
        <v>41</v>
      </c>
      <c r="D137" s="66">
        <v>422.733</v>
      </c>
      <c r="F137" s="36" t="str">
        <f t="shared" si="37"/>
        <v/>
      </c>
    </row>
    <row r="138" spans="1:6" ht="16.2" customHeight="1" x14ac:dyDescent="0.3">
      <c r="B138" s="58"/>
      <c r="C138" s="5"/>
      <c r="F138" s="36" t="str">
        <f t="shared" si="37"/>
        <v/>
      </c>
    </row>
    <row r="139" spans="1:6" ht="156.75" customHeight="1" x14ac:dyDescent="0.3">
      <c r="A139" s="1" t="s">
        <v>7</v>
      </c>
      <c r="B139" s="58" t="s">
        <v>87</v>
      </c>
      <c r="C139" s="5" t="s">
        <v>41</v>
      </c>
      <c r="D139" s="66">
        <v>447.79</v>
      </c>
      <c r="E139" s="66"/>
      <c r="F139" s="36" t="str">
        <f t="shared" si="37"/>
        <v/>
      </c>
    </row>
    <row r="140" spans="1:6" ht="16.2" customHeight="1" x14ac:dyDescent="0.3">
      <c r="C140" s="5"/>
      <c r="F140" s="36" t="str">
        <f t="shared" si="37"/>
        <v/>
      </c>
    </row>
    <row r="141" spans="1:6" ht="100.5" customHeight="1" x14ac:dyDescent="0.3">
      <c r="A141" s="18" t="s">
        <v>8</v>
      </c>
      <c r="B141" s="58" t="s">
        <v>123</v>
      </c>
      <c r="C141" s="20"/>
      <c r="D141" s="82"/>
      <c r="E141" s="2"/>
      <c r="F141" s="2"/>
    </row>
    <row r="142" spans="1:6" ht="16.2" customHeight="1" x14ac:dyDescent="0.3">
      <c r="B142" s="58" t="s">
        <v>146</v>
      </c>
      <c r="C142" s="5" t="s">
        <v>41</v>
      </c>
      <c r="D142" s="66">
        <v>30.33</v>
      </c>
      <c r="F142" s="36" t="str">
        <f>IF(E142&lt;&gt;0,IF(D142&lt;&gt;"",D142*E142,E142),"")</f>
        <v/>
      </c>
    </row>
    <row r="143" spans="1:6" ht="16.2" customHeight="1" x14ac:dyDescent="0.3">
      <c r="B143" s="58"/>
      <c r="C143" s="5"/>
    </row>
    <row r="144" spans="1:6" s="16" customFormat="1" ht="116.25" customHeight="1" x14ac:dyDescent="0.3">
      <c r="A144" s="15" t="s">
        <v>15</v>
      </c>
      <c r="B144" s="69" t="s">
        <v>97</v>
      </c>
      <c r="C144" s="25"/>
      <c r="D144" s="70"/>
      <c r="E144" s="62"/>
      <c r="F144" s="63"/>
    </row>
    <row r="145" spans="1:6" ht="16.2" customHeight="1" x14ac:dyDescent="0.3">
      <c r="B145" s="58" t="s">
        <v>92</v>
      </c>
      <c r="C145" s="5" t="s">
        <v>40</v>
      </c>
      <c r="D145" s="66">
        <v>4</v>
      </c>
      <c r="E145" s="66"/>
      <c r="F145" s="36" t="str">
        <f>IF(E145&lt;&gt;0,IF(D145&lt;&gt;"",D145*E145,E145),"")</f>
        <v/>
      </c>
    </row>
    <row r="146" spans="1:6" ht="16.2" customHeight="1" x14ac:dyDescent="0.3">
      <c r="B146" s="58" t="s">
        <v>124</v>
      </c>
      <c r="C146" s="5" t="s">
        <v>40</v>
      </c>
      <c r="D146" s="66">
        <v>5</v>
      </c>
      <c r="E146" s="66"/>
      <c r="F146" s="36" t="str">
        <f>IF(E146&lt;&gt;0,IF(D146&lt;&gt;"",D146*E146,E146),"")</f>
        <v/>
      </c>
    </row>
    <row r="147" spans="1:6" ht="16.2" customHeight="1" x14ac:dyDescent="0.3">
      <c r="B147" s="58"/>
      <c r="C147" s="5"/>
      <c r="F147" s="36" t="str">
        <f>IF(E147&lt;&gt;0,IF(D147&lt;&gt;"",D147*E147,E147),"")</f>
        <v/>
      </c>
    </row>
    <row r="148" spans="1:6" ht="74.25" customHeight="1" x14ac:dyDescent="0.3">
      <c r="A148" s="18" t="s">
        <v>16</v>
      </c>
      <c r="B148" s="58" t="s">
        <v>111</v>
      </c>
      <c r="C148" s="5"/>
    </row>
    <row r="149" spans="1:6" ht="16.2" customHeight="1" x14ac:dyDescent="0.3">
      <c r="B149" s="58" t="s">
        <v>88</v>
      </c>
      <c r="C149" s="5" t="s">
        <v>40</v>
      </c>
      <c r="D149" s="66">
        <v>4</v>
      </c>
      <c r="E149" s="66"/>
      <c r="F149" s="36" t="str">
        <f>IF(E149&lt;&gt;0,IF(D149&lt;&gt;"",D149*E149,E149),"")</f>
        <v/>
      </c>
    </row>
    <row r="150" spans="1:6" ht="16.2" customHeight="1" x14ac:dyDescent="0.3">
      <c r="B150" s="58" t="s">
        <v>89</v>
      </c>
      <c r="C150" s="5" t="s">
        <v>40</v>
      </c>
      <c r="D150" s="66">
        <v>7</v>
      </c>
      <c r="E150" s="66"/>
      <c r="F150" s="36" t="str">
        <f>IF(E150&lt;&gt;0,IF(D150&lt;&gt;"",D150*E150,E150),"")</f>
        <v/>
      </c>
    </row>
    <row r="151" spans="1:6" x14ac:dyDescent="0.3">
      <c r="A151" s="18"/>
      <c r="B151" s="58"/>
      <c r="C151" s="5"/>
    </row>
    <row r="152" spans="1:6" ht="57.6" customHeight="1" x14ac:dyDescent="0.3">
      <c r="A152" s="1" t="s">
        <v>39</v>
      </c>
      <c r="B152" s="52" t="s">
        <v>109</v>
      </c>
      <c r="C152" s="5" t="s">
        <v>13</v>
      </c>
      <c r="D152" s="66">
        <v>83.51</v>
      </c>
      <c r="F152" s="36" t="str">
        <f>IF(E152&lt;&gt;0,IF(D152&lt;&gt;"",D152*E152,E152),"")</f>
        <v/>
      </c>
    </row>
    <row r="153" spans="1:6" ht="16.2" customHeight="1" x14ac:dyDescent="0.3">
      <c r="C153" s="5"/>
      <c r="F153" s="36" t="str">
        <f>IF(E153&lt;&gt;0,IF(D153&lt;&gt;"",D153*E153,E153),"")</f>
        <v/>
      </c>
    </row>
    <row r="154" spans="1:6" ht="60.6" customHeight="1" x14ac:dyDescent="0.3">
      <c r="A154" s="1" t="s">
        <v>80</v>
      </c>
      <c r="B154" s="52" t="s">
        <v>110</v>
      </c>
      <c r="C154" s="5" t="s">
        <v>13</v>
      </c>
      <c r="D154" s="66">
        <v>83.51</v>
      </c>
      <c r="F154" s="36" t="str">
        <f>IF(E154&lt;&gt;0,IF(D154&lt;&gt;"",D154*E154,E154),"")</f>
        <v/>
      </c>
    </row>
    <row r="155" spans="1:6" ht="16.2" customHeight="1" x14ac:dyDescent="0.3">
      <c r="C155" s="5"/>
      <c r="F155" s="36" t="str">
        <f>IF(E155&lt;&gt;0,IF(D155&lt;&gt;"",D155*E155,E155),"")</f>
        <v/>
      </c>
    </row>
    <row r="156" spans="1:6" ht="44.25" customHeight="1" x14ac:dyDescent="0.3">
      <c r="A156" s="1" t="s">
        <v>85</v>
      </c>
      <c r="B156" s="52" t="s">
        <v>112</v>
      </c>
      <c r="C156" s="5" t="s">
        <v>13</v>
      </c>
      <c r="D156" s="66">
        <v>83.51</v>
      </c>
      <c r="F156" s="36" t="str">
        <f>IF(E156&lt;&gt;0,IF(D156&lt;&gt;"",D156*E156,E156),"")</f>
        <v/>
      </c>
    </row>
    <row r="157" spans="1:6" x14ac:dyDescent="0.3">
      <c r="C157" s="5"/>
    </row>
    <row r="158" spans="1:6" ht="100.5" customHeight="1" x14ac:dyDescent="0.3">
      <c r="A158" s="18" t="s">
        <v>94</v>
      </c>
      <c r="B158" s="58" t="s">
        <v>147</v>
      </c>
      <c r="C158" s="5" t="s">
        <v>40</v>
      </c>
      <c r="D158" s="66">
        <v>1</v>
      </c>
      <c r="F158" s="36" t="str">
        <f>IF(E158&lt;&gt;0,IF(D158&lt;&gt;"",D158*E158,E158),"")</f>
        <v/>
      </c>
    </row>
    <row r="159" spans="1:6" ht="22.5" customHeight="1" thickBot="1" x14ac:dyDescent="0.35">
      <c r="A159" s="18"/>
      <c r="B159" s="58"/>
      <c r="C159" s="5"/>
    </row>
    <row r="160" spans="1:6" ht="16.2" customHeight="1" thickBot="1" x14ac:dyDescent="0.35">
      <c r="B160" s="53" t="s">
        <v>56</v>
      </c>
      <c r="C160" s="31"/>
      <c r="D160" s="80"/>
      <c r="E160" s="27" t="s">
        <v>172</v>
      </c>
      <c r="F160" s="44">
        <f>SUM(F135:F159)</f>
        <v>0</v>
      </c>
    </row>
    <row r="161" spans="1:6" ht="16.2" customHeight="1" x14ac:dyDescent="0.3">
      <c r="B161" s="53"/>
      <c r="C161" s="31"/>
      <c r="D161" s="80"/>
      <c r="E161" s="27"/>
      <c r="F161" s="37"/>
    </row>
    <row r="162" spans="1:6" ht="37.5" customHeight="1" x14ac:dyDescent="0.3">
      <c r="B162" s="51" t="s">
        <v>148</v>
      </c>
      <c r="F162" s="36" t="str">
        <f>IF(E162&lt;&gt;0,IF(D162&lt;&gt;"",D162*E162,E162),"")</f>
        <v/>
      </c>
    </row>
    <row r="163" spans="1:6" s="78" customFormat="1" ht="132" x14ac:dyDescent="0.3">
      <c r="A163" s="15" t="s">
        <v>5</v>
      </c>
      <c r="B163" s="58" t="s">
        <v>168</v>
      </c>
      <c r="C163" s="25" t="s">
        <v>41</v>
      </c>
      <c r="D163" s="66">
        <v>318.27</v>
      </c>
      <c r="E163" s="66"/>
      <c r="F163" s="66" t="str">
        <f>IF(E163&lt;&gt;0,IF(D163&lt;&gt;"",D163*E163,E163),"")</f>
        <v/>
      </c>
    </row>
    <row r="164" spans="1:6" ht="16.2" customHeight="1" x14ac:dyDescent="0.3">
      <c r="B164" s="58"/>
      <c r="C164" s="5"/>
      <c r="F164" s="36" t="str">
        <f>IF(E164&lt;&gt;0,IF(D164&lt;&gt;"",D164*E164,E164),"")</f>
        <v/>
      </c>
    </row>
    <row r="165" spans="1:6" ht="79.2" x14ac:dyDescent="0.3">
      <c r="A165" s="15" t="s">
        <v>6</v>
      </c>
      <c r="B165" s="58" t="s">
        <v>149</v>
      </c>
      <c r="C165" s="25" t="s">
        <v>13</v>
      </c>
      <c r="D165" s="26">
        <v>32.770000000000003</v>
      </c>
      <c r="E165" s="26"/>
      <c r="F165" s="66" t="str">
        <f>IF(E165&lt;&gt;0,IF(D165&lt;&gt;"",D165*E165,E165),"")</f>
        <v/>
      </c>
    </row>
    <row r="166" spans="1:6" ht="22.5" customHeight="1" thickBot="1" x14ac:dyDescent="0.35">
      <c r="A166" s="18"/>
      <c r="B166" s="58"/>
      <c r="C166" s="5"/>
    </row>
    <row r="167" spans="1:6" ht="16.2" customHeight="1" thickBot="1" x14ac:dyDescent="0.35">
      <c r="B167" s="53" t="s">
        <v>148</v>
      </c>
      <c r="C167" s="31"/>
      <c r="D167" s="80"/>
      <c r="E167" s="27" t="s">
        <v>172</v>
      </c>
      <c r="F167" s="44">
        <f>SUM(F163:F165)</f>
        <v>0</v>
      </c>
    </row>
    <row r="168" spans="1:6" ht="16.2" customHeight="1" x14ac:dyDescent="0.3">
      <c r="C168" s="5"/>
      <c r="F168" s="36" t="str">
        <f>IF(E168&lt;&gt;0,IF(D168&lt;&gt;"",D168*E168,E168),"")</f>
        <v/>
      </c>
    </row>
    <row r="169" spans="1:6" ht="25.2" customHeight="1" x14ac:dyDescent="0.3">
      <c r="B169" s="51" t="s">
        <v>102</v>
      </c>
      <c r="F169" s="36" t="str">
        <f>IF(E169&lt;&gt;0,IF(D169&lt;&gt;"",D169*E169,E169),"")</f>
        <v/>
      </c>
    </row>
    <row r="170" spans="1:6" ht="117" customHeight="1" x14ac:dyDescent="0.3">
      <c r="A170" s="7" t="s">
        <v>5</v>
      </c>
      <c r="B170" s="55" t="s">
        <v>125</v>
      </c>
      <c r="C170" s="5" t="s">
        <v>13</v>
      </c>
      <c r="D170" s="26">
        <v>176.84</v>
      </c>
      <c r="E170" s="66"/>
      <c r="F170" s="36" t="str">
        <f>IF(E170&lt;&gt;0,IF(D170&lt;&gt;"",D170*E170,E170),"")</f>
        <v/>
      </c>
    </row>
    <row r="171" spans="1:6" s="20" customFormat="1" x14ac:dyDescent="0.3">
      <c r="A171" s="65"/>
      <c r="B171" s="55"/>
      <c r="C171" s="5"/>
      <c r="D171" s="26"/>
      <c r="E171" s="36"/>
      <c r="F171" s="36"/>
    </row>
    <row r="172" spans="1:6" s="20" customFormat="1" ht="162" customHeight="1" x14ac:dyDescent="0.3">
      <c r="A172" s="7" t="s">
        <v>6</v>
      </c>
      <c r="B172" s="55" t="s">
        <v>150</v>
      </c>
      <c r="C172" s="5" t="s">
        <v>13</v>
      </c>
      <c r="D172" s="26">
        <v>78.650000000000006</v>
      </c>
      <c r="E172" s="66"/>
      <c r="F172" s="36" t="str">
        <f>IF(E172&lt;&gt;0,IF(D172&lt;&gt;"",D172*E172,E172),"")</f>
        <v/>
      </c>
    </row>
    <row r="173" spans="1:6" s="20" customFormat="1" x14ac:dyDescent="0.3">
      <c r="A173" s="65"/>
      <c r="B173" s="55"/>
      <c r="C173" s="5"/>
      <c r="D173" s="26"/>
      <c r="E173" s="36"/>
      <c r="F173" s="36"/>
    </row>
    <row r="174" spans="1:6" s="20" customFormat="1" ht="114" customHeight="1" x14ac:dyDescent="0.3">
      <c r="A174" s="7" t="s">
        <v>7</v>
      </c>
      <c r="B174" s="55" t="s">
        <v>151</v>
      </c>
      <c r="C174" s="5" t="s">
        <v>13</v>
      </c>
      <c r="D174" s="26">
        <v>206.9</v>
      </c>
      <c r="E174" s="36"/>
      <c r="F174" s="36" t="str">
        <f>IF(E174&lt;&gt;0,IF(D174&lt;&gt;"",D174*E174,E174),"")</f>
        <v/>
      </c>
    </row>
    <row r="175" spans="1:6" ht="19.5" customHeight="1" x14ac:dyDescent="0.3">
      <c r="A175" s="7"/>
      <c r="B175" s="55"/>
      <c r="C175" s="5"/>
      <c r="D175" s="26"/>
    </row>
    <row r="176" spans="1:6" ht="118.8" x14ac:dyDescent="0.3">
      <c r="A176" s="92" t="s">
        <v>8</v>
      </c>
      <c r="B176" s="93" t="s">
        <v>166</v>
      </c>
      <c r="C176" s="24"/>
      <c r="D176" s="19"/>
    </row>
    <row r="177" spans="1:6" ht="19.5" customHeight="1" x14ac:dyDescent="0.3">
      <c r="A177" s="18"/>
      <c r="B177" s="52" t="s">
        <v>160</v>
      </c>
      <c r="C177" s="5" t="s">
        <v>13</v>
      </c>
      <c r="D177" s="19">
        <v>16.95</v>
      </c>
      <c r="F177" s="36" t="str">
        <f t="shared" ref="F177:F178" si="38">IF(E177&lt;&gt;0,IF(D177&lt;&gt;"",D177*E177,E177),"")</f>
        <v/>
      </c>
    </row>
    <row r="178" spans="1:6" ht="19.5" customHeight="1" x14ac:dyDescent="0.3">
      <c r="A178" s="18"/>
      <c r="B178" s="52" t="s">
        <v>161</v>
      </c>
      <c r="C178" s="5" t="s">
        <v>13</v>
      </c>
      <c r="D178" s="19">
        <v>3.39</v>
      </c>
      <c r="F178" s="36" t="str">
        <f t="shared" si="38"/>
        <v/>
      </c>
    </row>
    <row r="179" spans="1:6" ht="19.5" customHeight="1" thickBot="1" x14ac:dyDescent="0.35">
      <c r="A179" s="7"/>
      <c r="B179" s="55"/>
      <c r="C179" s="5"/>
      <c r="D179" s="26"/>
    </row>
    <row r="180" spans="1:6" ht="16.2" customHeight="1" thickBot="1" x14ac:dyDescent="0.35">
      <c r="B180" s="53" t="s">
        <v>103</v>
      </c>
      <c r="C180" s="31"/>
      <c r="D180" s="80"/>
      <c r="E180" s="27" t="s">
        <v>172</v>
      </c>
      <c r="F180" s="44">
        <f>SUM(F170:F178)</f>
        <v>0</v>
      </c>
    </row>
    <row r="181" spans="1:6" ht="16.2" customHeight="1" x14ac:dyDescent="0.3">
      <c r="B181" s="59"/>
      <c r="C181" s="31"/>
      <c r="E181" s="27"/>
      <c r="F181" s="37"/>
    </row>
    <row r="182" spans="1:6" ht="25.2" customHeight="1" x14ac:dyDescent="0.3">
      <c r="B182" s="51" t="s">
        <v>104</v>
      </c>
    </row>
    <row r="183" spans="1:6" s="71" customFormat="1" ht="115.5" customHeight="1" x14ac:dyDescent="0.3">
      <c r="A183" s="18" t="s">
        <v>5</v>
      </c>
      <c r="B183" s="52" t="s">
        <v>90</v>
      </c>
      <c r="C183" s="5" t="s">
        <v>13</v>
      </c>
      <c r="D183" s="66">
        <v>10.24</v>
      </c>
      <c r="E183" s="36"/>
      <c r="F183" s="36" t="str">
        <f>IF(E183&lt;&gt;0,IF(D183&lt;&gt;"",D183*E183,E183),"")</f>
        <v/>
      </c>
    </row>
    <row r="184" spans="1:6" s="71" customFormat="1" ht="14.25" customHeight="1" x14ac:dyDescent="0.3">
      <c r="A184" s="87"/>
      <c r="B184" s="55"/>
      <c r="C184" s="25"/>
      <c r="D184" s="26"/>
      <c r="E184" s="26"/>
      <c r="F184" s="36"/>
    </row>
    <row r="185" spans="1:6" s="71" customFormat="1" ht="148.5" customHeight="1" x14ac:dyDescent="0.3">
      <c r="A185" s="18" t="s">
        <v>6</v>
      </c>
      <c r="B185" s="88" t="s">
        <v>152</v>
      </c>
      <c r="C185" s="5"/>
      <c r="D185" s="26"/>
      <c r="E185" s="36"/>
      <c r="F185" s="89"/>
    </row>
    <row r="186" spans="1:6" s="71" customFormat="1" ht="17.25" customHeight="1" x14ac:dyDescent="0.3">
      <c r="A186" s="6"/>
      <c r="B186" s="54" t="s">
        <v>128</v>
      </c>
      <c r="C186" s="5" t="s">
        <v>40</v>
      </c>
      <c r="D186" s="26">
        <v>4</v>
      </c>
      <c r="E186" s="90"/>
      <c r="F186" s="36" t="str">
        <f>IF(E186&lt;&gt;0,IF(D186&lt;&gt;"",D186*E186,E186),"")</f>
        <v/>
      </c>
    </row>
    <row r="187" spans="1:6" s="71" customFormat="1" ht="16.5" customHeight="1" x14ac:dyDescent="0.3">
      <c r="A187" s="6"/>
      <c r="B187" s="54" t="s">
        <v>129</v>
      </c>
      <c r="C187" s="5" t="s">
        <v>40</v>
      </c>
      <c r="D187" s="26">
        <v>1</v>
      </c>
      <c r="E187" s="90"/>
      <c r="F187" s="36" t="str">
        <f>IF(E187&lt;&gt;0,IF(D187&lt;&gt;"",D187*E187,E187),"")</f>
        <v/>
      </c>
    </row>
    <row r="188" spans="1:6" s="71" customFormat="1" ht="17.25" customHeight="1" x14ac:dyDescent="0.3">
      <c r="A188" s="6"/>
      <c r="B188" s="54" t="s">
        <v>154</v>
      </c>
      <c r="C188" s="5" t="s">
        <v>40</v>
      </c>
      <c r="D188" s="26">
        <v>1</v>
      </c>
      <c r="E188" s="90"/>
      <c r="F188" s="36" t="str">
        <f>IF(E188&lt;&gt;0,IF(D188&lt;&gt;"",D188*E188,E188),"")</f>
        <v/>
      </c>
    </row>
    <row r="189" spans="1:6" s="71" customFormat="1" ht="21" customHeight="1" x14ac:dyDescent="0.3">
      <c r="A189" s="6"/>
      <c r="B189" s="54" t="s">
        <v>153</v>
      </c>
      <c r="C189" s="5" t="s">
        <v>40</v>
      </c>
      <c r="D189" s="26">
        <v>1</v>
      </c>
      <c r="E189" s="90"/>
      <c r="F189" s="36" t="str">
        <f>IF(E189&lt;&gt;0,IF(D189&lt;&gt;"",D189*E189,E189),"")</f>
        <v/>
      </c>
    </row>
    <row r="190" spans="1:6" s="71" customFormat="1" ht="21" customHeight="1" x14ac:dyDescent="0.3">
      <c r="A190" s="6"/>
      <c r="B190" s="54" t="s">
        <v>159</v>
      </c>
      <c r="C190" s="5" t="s">
        <v>40</v>
      </c>
      <c r="D190" s="26">
        <v>4</v>
      </c>
      <c r="E190" s="90"/>
      <c r="F190" s="36" t="str">
        <f>IF(E190&lt;&gt;0,IF(D190&lt;&gt;"",D190*E190,E190),"")</f>
        <v/>
      </c>
    </row>
    <row r="191" spans="1:6" s="71" customFormat="1" ht="21" customHeight="1" x14ac:dyDescent="0.3">
      <c r="A191" s="6"/>
      <c r="B191" s="54"/>
      <c r="C191" s="5"/>
      <c r="D191" s="26"/>
      <c r="E191" s="90"/>
      <c r="F191" s="36"/>
    </row>
    <row r="192" spans="1:6" s="71" customFormat="1" ht="73.5" customHeight="1" x14ac:dyDescent="0.3">
      <c r="A192" s="87" t="s">
        <v>8</v>
      </c>
      <c r="B192" s="55" t="s">
        <v>59</v>
      </c>
      <c r="C192" s="25" t="s">
        <v>13</v>
      </c>
      <c r="D192" s="26">
        <v>44.77</v>
      </c>
      <c r="E192" s="26"/>
      <c r="F192" s="36" t="str">
        <f t="shared" ref="F192" si="39">IF(E192&lt;&gt;0,IF(D192&lt;&gt;"",D192*E192,E192),"")</f>
        <v/>
      </c>
    </row>
    <row r="193" spans="1:6" s="71" customFormat="1" ht="18" customHeight="1" x14ac:dyDescent="0.3">
      <c r="A193" s="87"/>
      <c r="B193" s="55"/>
      <c r="C193" s="25"/>
      <c r="D193" s="26"/>
      <c r="E193" s="26"/>
      <c r="F193" s="36"/>
    </row>
    <row r="194" spans="1:6" s="71" customFormat="1" ht="99.75" customHeight="1" x14ac:dyDescent="0.3">
      <c r="A194" s="18" t="s">
        <v>15</v>
      </c>
      <c r="B194" s="52" t="s">
        <v>60</v>
      </c>
      <c r="C194" s="5" t="s">
        <v>13</v>
      </c>
      <c r="D194" s="66">
        <v>2.7</v>
      </c>
      <c r="E194" s="36"/>
      <c r="F194" s="36" t="str">
        <f t="shared" ref="F194" si="40">IF(E194&lt;&gt;0,IF(D194&lt;&gt;"",D194*E194,E194),"")</f>
        <v/>
      </c>
    </row>
    <row r="195" spans="1:6" s="71" customFormat="1" ht="19.5" customHeight="1" thickBot="1" x14ac:dyDescent="0.35">
      <c r="A195" s="6"/>
      <c r="B195" s="54"/>
      <c r="C195" s="25"/>
      <c r="D195" s="26"/>
      <c r="E195" s="23"/>
      <c r="F195" s="36"/>
    </row>
    <row r="196" spans="1:6" ht="16.2" customHeight="1" thickBot="1" x14ac:dyDescent="0.35">
      <c r="A196" s="18"/>
      <c r="B196" s="53" t="s">
        <v>105</v>
      </c>
      <c r="C196" s="31"/>
      <c r="D196" s="80"/>
      <c r="E196" s="27" t="s">
        <v>172</v>
      </c>
      <c r="F196" s="44">
        <f>SUM(F183:F194)</f>
        <v>0</v>
      </c>
    </row>
    <row r="197" spans="1:6" ht="16.2" customHeight="1" x14ac:dyDescent="0.3">
      <c r="A197" s="18"/>
      <c r="B197" s="53"/>
      <c r="C197" s="31"/>
      <c r="D197" s="80"/>
      <c r="E197" s="27"/>
      <c r="F197" s="37"/>
    </row>
    <row r="198" spans="1:6" ht="28.5" customHeight="1" x14ac:dyDescent="0.3">
      <c r="A198" s="18"/>
      <c r="B198" s="51" t="s">
        <v>113</v>
      </c>
    </row>
    <row r="199" spans="1:6" ht="50.25" customHeight="1" x14ac:dyDescent="0.3">
      <c r="A199" s="18" t="s">
        <v>5</v>
      </c>
      <c r="B199" s="58" t="s">
        <v>91</v>
      </c>
      <c r="C199" s="5" t="s">
        <v>13</v>
      </c>
      <c r="D199" s="66">
        <v>225.46</v>
      </c>
      <c r="F199" s="36" t="str">
        <f t="shared" ref="F199" si="41">IF(E199&lt;&gt;0,IF(D199&lt;&gt;"",D199*E199,E199),"")</f>
        <v/>
      </c>
    </row>
    <row r="200" spans="1:6" ht="16.2" customHeight="1" thickBot="1" x14ac:dyDescent="0.35">
      <c r="A200" s="18"/>
    </row>
    <row r="201" spans="1:6" ht="16.2" customHeight="1" thickBot="1" x14ac:dyDescent="0.35">
      <c r="A201" s="18"/>
      <c r="B201" s="53" t="s">
        <v>114</v>
      </c>
      <c r="C201" s="31"/>
      <c r="D201" s="80"/>
      <c r="E201" s="27" t="s">
        <v>172</v>
      </c>
      <c r="F201" s="44">
        <f>SUM(F199:F199)</f>
        <v>0</v>
      </c>
    </row>
    <row r="202" spans="1:6" ht="16.2" customHeight="1" x14ac:dyDescent="0.3">
      <c r="A202" s="18"/>
      <c r="B202" s="53"/>
      <c r="C202" s="31"/>
      <c r="D202" s="80"/>
      <c r="E202" s="27"/>
      <c r="F202" s="37"/>
    </row>
    <row r="203" spans="1:6" ht="28.5" customHeight="1" x14ac:dyDescent="0.3">
      <c r="A203" s="18"/>
      <c r="B203" s="51" t="s">
        <v>107</v>
      </c>
      <c r="C203" s="20"/>
      <c r="D203" s="82"/>
      <c r="E203" s="20"/>
      <c r="F203" s="20"/>
    </row>
    <row r="204" spans="1:6" s="54" customFormat="1" ht="39.6" x14ac:dyDescent="0.3">
      <c r="A204" s="54" t="s">
        <v>5</v>
      </c>
      <c r="B204" s="54" t="s">
        <v>67</v>
      </c>
      <c r="C204" s="5" t="s">
        <v>61</v>
      </c>
      <c r="D204" s="26">
        <v>1</v>
      </c>
      <c r="E204" s="36"/>
      <c r="F204" s="36" t="str">
        <f>IF(E204&lt;&gt;0,IF(D204&lt;&gt;"",D204*E204,E204),"")</f>
        <v/>
      </c>
    </row>
    <row r="205" spans="1:6" s="54" customFormat="1" ht="13.8" thickBot="1" x14ac:dyDescent="0.35">
      <c r="C205" s="5"/>
      <c r="D205" s="26"/>
      <c r="E205" s="36"/>
      <c r="F205" s="36"/>
    </row>
    <row r="206" spans="1:6" s="54" customFormat="1" ht="13.8" thickBot="1" x14ac:dyDescent="0.25">
      <c r="B206" s="53" t="s">
        <v>108</v>
      </c>
      <c r="C206" s="31"/>
      <c r="D206" s="80"/>
      <c r="E206" s="27" t="s">
        <v>172</v>
      </c>
      <c r="F206" s="44">
        <f>SUM(F204:F204)</f>
        <v>0</v>
      </c>
    </row>
    <row r="207" spans="1:6" ht="25.5" customHeight="1" x14ac:dyDescent="0.3">
      <c r="A207" s="20"/>
      <c r="B207" s="51"/>
    </row>
    <row r="208" spans="1:6" ht="16.2" customHeight="1" x14ac:dyDescent="0.3">
      <c r="A208" s="20"/>
    </row>
    <row r="209" spans="1:6" ht="15" customHeight="1" x14ac:dyDescent="0.3">
      <c r="A209" s="20"/>
      <c r="B209" s="51" t="s">
        <v>17</v>
      </c>
      <c r="F209" s="28" t="s">
        <v>18</v>
      </c>
    </row>
    <row r="210" spans="1:6" ht="18" customHeight="1" thickBot="1" x14ac:dyDescent="0.35">
      <c r="A210" s="20"/>
    </row>
    <row r="211" spans="1:6" ht="18" customHeight="1" thickBot="1" x14ac:dyDescent="0.35">
      <c r="A211" s="20"/>
      <c r="B211" s="49" t="s">
        <v>19</v>
      </c>
      <c r="F211" s="44">
        <f>F20</f>
        <v>0</v>
      </c>
    </row>
    <row r="212" spans="1:6" ht="18" customHeight="1" thickBot="1" x14ac:dyDescent="0.35">
      <c r="A212" s="20"/>
      <c r="B212" s="49" t="s">
        <v>20</v>
      </c>
      <c r="F212" s="44">
        <f>F62</f>
        <v>0</v>
      </c>
    </row>
    <row r="213" spans="1:6" ht="18" customHeight="1" thickBot="1" x14ac:dyDescent="0.35">
      <c r="A213" s="20"/>
      <c r="B213" s="59" t="s">
        <v>50</v>
      </c>
      <c r="F213" s="44">
        <f>F76</f>
        <v>0</v>
      </c>
    </row>
    <row r="214" spans="1:6" ht="18" customHeight="1" thickBot="1" x14ac:dyDescent="0.35">
      <c r="A214" s="20"/>
      <c r="B214" s="59" t="s">
        <v>52</v>
      </c>
      <c r="F214" s="44">
        <f>F100</f>
        <v>0</v>
      </c>
    </row>
    <row r="215" spans="1:6" ht="18" customHeight="1" thickBot="1" x14ac:dyDescent="0.35">
      <c r="A215" s="20"/>
      <c r="B215" s="116" t="s">
        <v>53</v>
      </c>
      <c r="C215" s="116"/>
      <c r="F215" s="44">
        <f>F130</f>
        <v>0</v>
      </c>
    </row>
    <row r="216" spans="1:6" ht="18" customHeight="1" thickBot="1" x14ac:dyDescent="0.35">
      <c r="A216" s="20"/>
      <c r="B216" s="59" t="s">
        <v>58</v>
      </c>
      <c r="F216" s="44">
        <f>F160</f>
        <v>0</v>
      </c>
    </row>
    <row r="217" spans="1:6" ht="18" customHeight="1" thickBot="1" x14ac:dyDescent="0.35">
      <c r="A217" s="20"/>
      <c r="B217" s="59" t="s">
        <v>148</v>
      </c>
      <c r="F217" s="44">
        <f>F167</f>
        <v>0</v>
      </c>
    </row>
    <row r="218" spans="1:6" ht="18" customHeight="1" thickBot="1" x14ac:dyDescent="0.35">
      <c r="A218" s="20"/>
      <c r="B218" s="59" t="s">
        <v>102</v>
      </c>
      <c r="F218" s="44">
        <f>F180</f>
        <v>0</v>
      </c>
    </row>
    <row r="219" spans="1:6" ht="18" customHeight="1" thickBot="1" x14ac:dyDescent="0.35">
      <c r="A219" s="20"/>
      <c r="B219" s="59" t="s">
        <v>104</v>
      </c>
      <c r="F219" s="44">
        <f>F196</f>
        <v>0</v>
      </c>
    </row>
    <row r="220" spans="1:6" ht="18" customHeight="1" thickBot="1" x14ac:dyDescent="0.35">
      <c r="A220" s="20"/>
      <c r="B220" s="59" t="s">
        <v>106</v>
      </c>
      <c r="F220" s="44">
        <f>F201</f>
        <v>0</v>
      </c>
    </row>
    <row r="221" spans="1:6" ht="18" customHeight="1" thickBot="1" x14ac:dyDescent="0.35">
      <c r="A221" s="20"/>
      <c r="B221" s="59" t="s">
        <v>107</v>
      </c>
      <c r="F221" s="44">
        <f>F206</f>
        <v>0</v>
      </c>
    </row>
    <row r="222" spans="1:6" ht="18" customHeight="1" thickBot="1" x14ac:dyDescent="0.35">
      <c r="A222" s="18"/>
      <c r="B222" s="59"/>
      <c r="F222" s="37"/>
    </row>
    <row r="223" spans="1:6" s="8" customFormat="1" ht="18" customHeight="1" x14ac:dyDescent="0.2">
      <c r="A223" s="75"/>
      <c r="B223" s="60" t="s">
        <v>24</v>
      </c>
      <c r="C223" s="33"/>
      <c r="D223" s="83"/>
      <c r="E223" s="39"/>
      <c r="F223" s="47">
        <f>SUM(F211:F221)</f>
        <v>0</v>
      </c>
    </row>
    <row r="224" spans="1:6" ht="18" customHeight="1" x14ac:dyDescent="0.3">
      <c r="A224" s="76"/>
      <c r="B224" s="49" t="s">
        <v>22</v>
      </c>
      <c r="C224" s="5"/>
      <c r="D224" s="84"/>
      <c r="E224" s="38"/>
      <c r="F224" s="46">
        <f>0.25*F223</f>
        <v>0</v>
      </c>
    </row>
    <row r="225" spans="1:6" ht="18" customHeight="1" x14ac:dyDescent="0.3">
      <c r="A225" s="76"/>
      <c r="B225" s="56"/>
      <c r="C225" s="5"/>
      <c r="D225" s="84"/>
      <c r="E225" s="38"/>
      <c r="F225" s="45"/>
    </row>
    <row r="226" spans="1:6" ht="18" customHeight="1" thickBot="1" x14ac:dyDescent="0.35">
      <c r="A226" s="77"/>
      <c r="B226" s="61" t="s">
        <v>23</v>
      </c>
      <c r="C226" s="34"/>
      <c r="D226" s="85"/>
      <c r="E226" s="35"/>
      <c r="F226" s="48">
        <f>SUM(F223:F224)</f>
        <v>0</v>
      </c>
    </row>
  </sheetData>
  <mergeCells count="2">
    <mergeCell ref="B215:C215"/>
    <mergeCell ref="B3:F3"/>
  </mergeCells>
  <pageMargins left="0.25" right="0.25" top="0.75" bottom="0.75" header="0.3" footer="0.3"/>
  <pageSetup paperSize="9" scale="91" fitToWidth="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33"/>
  <sheetViews>
    <sheetView workbookViewId="0">
      <selection activeCell="E33" sqref="E33"/>
    </sheetView>
  </sheetViews>
  <sheetFormatPr defaultRowHeight="14.4" x14ac:dyDescent="0.3"/>
  <cols>
    <col min="1" max="1" width="82.6640625" customWidth="1"/>
  </cols>
  <sheetData>
    <row r="3" spans="1:1" x14ac:dyDescent="0.3">
      <c r="A3" s="9" t="s">
        <v>25</v>
      </c>
    </row>
    <row r="4" spans="1:1" x14ac:dyDescent="0.3">
      <c r="A4" s="10"/>
    </row>
    <row r="5" spans="1:1" ht="303.60000000000002" x14ac:dyDescent="0.3">
      <c r="A5" s="4" t="s">
        <v>26</v>
      </c>
    </row>
    <row r="6" spans="1:1" ht="145.19999999999999" x14ac:dyDescent="0.3">
      <c r="A6" s="4" t="s">
        <v>70</v>
      </c>
    </row>
    <row r="7" spans="1:1" x14ac:dyDescent="0.3">
      <c r="A7" s="10"/>
    </row>
    <row r="8" spans="1:1" x14ac:dyDescent="0.3">
      <c r="A8" s="9" t="s">
        <v>27</v>
      </c>
    </row>
    <row r="9" spans="1:1" x14ac:dyDescent="0.3">
      <c r="A9" s="10"/>
    </row>
    <row r="10" spans="1:1" ht="372" x14ac:dyDescent="0.3">
      <c r="A10" s="11" t="s">
        <v>28</v>
      </c>
    </row>
    <row r="11" spans="1:1" ht="348" x14ac:dyDescent="0.3">
      <c r="A11" s="11" t="s">
        <v>29</v>
      </c>
    </row>
    <row r="12" spans="1:1" x14ac:dyDescent="0.3">
      <c r="A12" s="10"/>
    </row>
    <row r="13" spans="1:1" x14ac:dyDescent="0.3">
      <c r="A13" s="12" t="s">
        <v>30</v>
      </c>
    </row>
    <row r="14" spans="1:1" x14ac:dyDescent="0.3">
      <c r="A14" s="10"/>
    </row>
    <row r="15" spans="1:1" ht="324" x14ac:dyDescent="0.3">
      <c r="A15" s="11" t="s">
        <v>31</v>
      </c>
    </row>
    <row r="16" spans="1:1" x14ac:dyDescent="0.3">
      <c r="A16" s="10"/>
    </row>
    <row r="17" spans="1:1" x14ac:dyDescent="0.3">
      <c r="A17" s="13" t="s">
        <v>32</v>
      </c>
    </row>
    <row r="18" spans="1:1" x14ac:dyDescent="0.3">
      <c r="A18" s="10"/>
    </row>
    <row r="19" spans="1:1" ht="84" x14ac:dyDescent="0.3">
      <c r="A19" s="11" t="s">
        <v>71</v>
      </c>
    </row>
    <row r="20" spans="1:1" x14ac:dyDescent="0.3">
      <c r="A20" s="10"/>
    </row>
    <row r="21" spans="1:1" ht="72" x14ac:dyDescent="0.3">
      <c r="A21" s="10" t="s">
        <v>33</v>
      </c>
    </row>
    <row r="22" spans="1:1" x14ac:dyDescent="0.3">
      <c r="A22" s="10"/>
    </row>
    <row r="23" spans="1:1" x14ac:dyDescent="0.3">
      <c r="A23" s="12" t="s">
        <v>34</v>
      </c>
    </row>
    <row r="24" spans="1:1" x14ac:dyDescent="0.3">
      <c r="A24" s="10"/>
    </row>
    <row r="25" spans="1:1" ht="384" x14ac:dyDescent="0.3">
      <c r="A25" s="11" t="s">
        <v>35</v>
      </c>
    </row>
    <row r="26" spans="1:1" x14ac:dyDescent="0.3">
      <c r="A26" s="10"/>
    </row>
    <row r="27" spans="1:1" x14ac:dyDescent="0.3">
      <c r="A27" s="13" t="s">
        <v>36</v>
      </c>
    </row>
    <row r="28" spans="1:1" x14ac:dyDescent="0.3">
      <c r="A28" s="10"/>
    </row>
    <row r="29" spans="1:1" ht="409.6" x14ac:dyDescent="0.3">
      <c r="A29" s="11" t="s">
        <v>37</v>
      </c>
    </row>
    <row r="30" spans="1:1" x14ac:dyDescent="0.3">
      <c r="A30" s="10"/>
    </row>
    <row r="31" spans="1:1" x14ac:dyDescent="0.3">
      <c r="A31" s="12" t="s">
        <v>72</v>
      </c>
    </row>
    <row r="32" spans="1:1" x14ac:dyDescent="0.3">
      <c r="A32" s="10"/>
    </row>
    <row r="33" spans="1:1" ht="409.6" x14ac:dyDescent="0.3">
      <c r="A33" s="11" t="s">
        <v>38</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troskovnik</vt:lpstr>
      <vt:lpstr>opci uvjeti</vt:lpstr>
      <vt:lpstr>troskovnik!Print_Area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2023-02-23T00:36:05Z</dcterms:modified>
</cp:coreProperties>
</file>